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\\CyMinversores\homes\CyMinversores01\Cursos CyM\Material gratis\"/>
    </mc:Choice>
  </mc:AlternateContent>
  <xr:revisionPtr revIDLastSave="0" documentId="13_ncr:1_{AFB7AC8E-D9E6-45D5-923A-F47902FC06AD}" xr6:coauthVersionLast="47" xr6:coauthVersionMax="47" xr10:uidLastSave="{00000000-0000-0000-0000-000000000000}"/>
  <bookViews>
    <workbookView xWindow="-108" yWindow="-108" windowWidth="23256" windowHeight="12456" activeTab="1" xr2:uid="{E147C2F6-6F7E-4C70-9FC4-F72D19923C8D}"/>
  </bookViews>
  <sheets>
    <sheet name="Lista simple de categorias" sheetId="2" r:id="rId1"/>
    <sheet name="Presupuesto personal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43" i="1" l="1"/>
  <c r="D211" i="1" l="1"/>
  <c r="E211" i="1" s="1"/>
  <c r="F211" i="1" s="1"/>
  <c r="G211" i="1" s="1"/>
  <c r="H211" i="1" s="1"/>
  <c r="I211" i="1" s="1"/>
  <c r="J211" i="1" s="1"/>
  <c r="K211" i="1" s="1"/>
  <c r="L211" i="1" s="1"/>
  <c r="M211" i="1" s="1"/>
  <c r="N211" i="1" s="1"/>
  <c r="O211" i="1" s="1"/>
  <c r="O20" i="1"/>
  <c r="P34" i="1"/>
  <c r="O34" i="1"/>
  <c r="N34" i="1"/>
  <c r="M34" i="1"/>
  <c r="L34" i="1"/>
  <c r="K34" i="1"/>
  <c r="J34" i="1"/>
  <c r="I34" i="1"/>
  <c r="H34" i="1"/>
  <c r="G34" i="1"/>
  <c r="F34" i="1"/>
  <c r="E34" i="1"/>
  <c r="D34" i="1"/>
  <c r="P91" i="1"/>
  <c r="P211" i="1" l="1"/>
  <c r="C91" i="1"/>
  <c r="R91" i="1"/>
  <c r="P6" i="1" l="1"/>
  <c r="O6" i="1"/>
  <c r="N6" i="1"/>
  <c r="M6" i="1"/>
  <c r="L6" i="1"/>
  <c r="K6" i="1"/>
  <c r="J6" i="1"/>
  <c r="I6" i="1"/>
  <c r="H6" i="1"/>
  <c r="G6" i="1"/>
  <c r="F6" i="1"/>
  <c r="E6" i="1"/>
  <c r="D6" i="1"/>
  <c r="P199" i="1"/>
  <c r="R199" i="1" s="1"/>
  <c r="P198" i="1"/>
  <c r="C198" i="1" s="1"/>
  <c r="P197" i="1"/>
  <c r="C197" i="1" s="1"/>
  <c r="P196" i="1"/>
  <c r="C196" i="1" s="1"/>
  <c r="P195" i="1"/>
  <c r="C195" i="1" s="1"/>
  <c r="M192" i="1"/>
  <c r="P194" i="1"/>
  <c r="R194" i="1" s="1"/>
  <c r="P193" i="1"/>
  <c r="C193" i="1" s="1"/>
  <c r="O192" i="1"/>
  <c r="N192" i="1"/>
  <c r="L192" i="1"/>
  <c r="K192" i="1"/>
  <c r="J192" i="1"/>
  <c r="I192" i="1"/>
  <c r="H192" i="1"/>
  <c r="G192" i="1"/>
  <c r="F192" i="1"/>
  <c r="E192" i="1"/>
  <c r="D192" i="1"/>
  <c r="R191" i="1"/>
  <c r="R190" i="1"/>
  <c r="P189" i="1"/>
  <c r="P188" i="1"/>
  <c r="C188" i="1" s="1"/>
  <c r="P187" i="1"/>
  <c r="C187" i="1" s="1"/>
  <c r="P186" i="1"/>
  <c r="C186" i="1" s="1"/>
  <c r="P185" i="1"/>
  <c r="C185" i="1" s="1"/>
  <c r="O184" i="1"/>
  <c r="N184" i="1"/>
  <c r="M184" i="1"/>
  <c r="L184" i="1"/>
  <c r="K184" i="1"/>
  <c r="J184" i="1"/>
  <c r="I184" i="1"/>
  <c r="H184" i="1"/>
  <c r="G184" i="1"/>
  <c r="F184" i="1"/>
  <c r="E184" i="1"/>
  <c r="D184" i="1"/>
  <c r="R183" i="1"/>
  <c r="P182" i="1"/>
  <c r="R182" i="1" s="1"/>
  <c r="P181" i="1"/>
  <c r="R181" i="1" s="1"/>
  <c r="P180" i="1"/>
  <c r="R180" i="1" s="1"/>
  <c r="P179" i="1"/>
  <c r="C179" i="1" s="1"/>
  <c r="O178" i="1"/>
  <c r="N178" i="1"/>
  <c r="M178" i="1"/>
  <c r="L178" i="1"/>
  <c r="K178" i="1"/>
  <c r="J178" i="1"/>
  <c r="I178" i="1"/>
  <c r="H178" i="1"/>
  <c r="G178" i="1"/>
  <c r="F178" i="1"/>
  <c r="E178" i="1"/>
  <c r="D178" i="1"/>
  <c r="R177" i="1"/>
  <c r="P176" i="1"/>
  <c r="C176" i="1" s="1"/>
  <c r="P175" i="1"/>
  <c r="C175" i="1" s="1"/>
  <c r="O174" i="1"/>
  <c r="N174" i="1"/>
  <c r="M174" i="1"/>
  <c r="L174" i="1"/>
  <c r="K174" i="1"/>
  <c r="J174" i="1"/>
  <c r="I174" i="1"/>
  <c r="H174" i="1"/>
  <c r="G174" i="1"/>
  <c r="F174" i="1"/>
  <c r="E174" i="1"/>
  <c r="D174" i="1"/>
  <c r="R173" i="1"/>
  <c r="P172" i="1"/>
  <c r="C172" i="1" s="1"/>
  <c r="P171" i="1"/>
  <c r="R171" i="1" s="1"/>
  <c r="P170" i="1"/>
  <c r="C170" i="1" s="1"/>
  <c r="P169" i="1"/>
  <c r="R169" i="1" s="1"/>
  <c r="P168" i="1"/>
  <c r="N163" i="1"/>
  <c r="M163" i="1"/>
  <c r="L163" i="1"/>
  <c r="I163" i="1"/>
  <c r="H163" i="1"/>
  <c r="P167" i="1"/>
  <c r="R167" i="1" s="1"/>
  <c r="P166" i="1"/>
  <c r="P165" i="1"/>
  <c r="C165" i="1" s="1"/>
  <c r="P164" i="1"/>
  <c r="R164" i="1" s="1"/>
  <c r="O163" i="1"/>
  <c r="K163" i="1"/>
  <c r="J163" i="1"/>
  <c r="G163" i="1"/>
  <c r="F163" i="1"/>
  <c r="E163" i="1"/>
  <c r="D163" i="1"/>
  <c r="R162" i="1"/>
  <c r="P161" i="1"/>
  <c r="C161" i="1" s="1"/>
  <c r="P160" i="1"/>
  <c r="C160" i="1" s="1"/>
  <c r="O158" i="1"/>
  <c r="N158" i="1"/>
  <c r="K158" i="1"/>
  <c r="J158" i="1"/>
  <c r="I158" i="1"/>
  <c r="P159" i="1"/>
  <c r="M158" i="1"/>
  <c r="L158" i="1"/>
  <c r="H158" i="1"/>
  <c r="G158" i="1"/>
  <c r="F158" i="1"/>
  <c r="E158" i="1"/>
  <c r="D158" i="1"/>
  <c r="R157" i="1"/>
  <c r="R156" i="1"/>
  <c r="P155" i="1"/>
  <c r="R155" i="1" s="1"/>
  <c r="P154" i="1"/>
  <c r="C154" i="1" s="1"/>
  <c r="P153" i="1"/>
  <c r="C153" i="1" s="1"/>
  <c r="P152" i="1"/>
  <c r="C152" i="1" s="1"/>
  <c r="P151" i="1"/>
  <c r="C151" i="1" s="1"/>
  <c r="P150" i="1"/>
  <c r="C150" i="1" s="1"/>
  <c r="P149" i="1"/>
  <c r="O148" i="1"/>
  <c r="D148" i="1"/>
  <c r="N148" i="1"/>
  <c r="M148" i="1"/>
  <c r="L148" i="1"/>
  <c r="K148" i="1"/>
  <c r="J148" i="1"/>
  <c r="I148" i="1"/>
  <c r="H148" i="1"/>
  <c r="G148" i="1"/>
  <c r="F148" i="1"/>
  <c r="E148" i="1"/>
  <c r="R147" i="1"/>
  <c r="P146" i="1"/>
  <c r="P145" i="1"/>
  <c r="C145" i="1" s="1"/>
  <c r="P144" i="1"/>
  <c r="C144" i="1" s="1"/>
  <c r="K142" i="1"/>
  <c r="J142" i="1"/>
  <c r="P143" i="1"/>
  <c r="L142" i="1"/>
  <c r="N142" i="1"/>
  <c r="M142" i="1"/>
  <c r="I142" i="1"/>
  <c r="H142" i="1"/>
  <c r="G142" i="1"/>
  <c r="F142" i="1"/>
  <c r="E142" i="1"/>
  <c r="D142" i="1"/>
  <c r="R141" i="1"/>
  <c r="R140" i="1"/>
  <c r="P139" i="1"/>
  <c r="C139" i="1" s="1"/>
  <c r="P138" i="1"/>
  <c r="C138" i="1" s="1"/>
  <c r="P137" i="1"/>
  <c r="C137" i="1" s="1"/>
  <c r="P136" i="1"/>
  <c r="C136" i="1" s="1"/>
  <c r="J130" i="1"/>
  <c r="I130" i="1"/>
  <c r="H130" i="1"/>
  <c r="P135" i="1"/>
  <c r="C135" i="1" s="1"/>
  <c r="P134" i="1"/>
  <c r="C134" i="1" s="1"/>
  <c r="P133" i="1"/>
  <c r="O130" i="1"/>
  <c r="P132" i="1"/>
  <c r="R132" i="1" s="1"/>
  <c r="P131" i="1"/>
  <c r="N130" i="1"/>
  <c r="M130" i="1"/>
  <c r="L130" i="1"/>
  <c r="K130" i="1"/>
  <c r="F130" i="1"/>
  <c r="E130" i="1"/>
  <c r="D130" i="1"/>
  <c r="R129" i="1"/>
  <c r="R128" i="1"/>
  <c r="P127" i="1"/>
  <c r="P126" i="1"/>
  <c r="C126" i="1" s="1"/>
  <c r="O122" i="1"/>
  <c r="P125" i="1"/>
  <c r="C125" i="1" s="1"/>
  <c r="P124" i="1"/>
  <c r="C124" i="1" s="1"/>
  <c r="P123" i="1"/>
  <c r="N122" i="1"/>
  <c r="M122" i="1"/>
  <c r="L122" i="1"/>
  <c r="K122" i="1"/>
  <c r="J122" i="1"/>
  <c r="I122" i="1"/>
  <c r="H122" i="1"/>
  <c r="G122" i="1"/>
  <c r="F122" i="1"/>
  <c r="E122" i="1"/>
  <c r="D122" i="1"/>
  <c r="R121" i="1"/>
  <c r="R119" i="1"/>
  <c r="P118" i="1"/>
  <c r="C118" i="1" s="1"/>
  <c r="P117" i="1"/>
  <c r="C117" i="1" s="1"/>
  <c r="P116" i="1"/>
  <c r="C116" i="1" s="1"/>
  <c r="H104" i="1"/>
  <c r="P115" i="1"/>
  <c r="C115" i="1" s="1"/>
  <c r="F104" i="1"/>
  <c r="P114" i="1"/>
  <c r="C114" i="1" s="1"/>
  <c r="P113" i="1"/>
  <c r="C113" i="1" s="1"/>
  <c r="P112" i="1"/>
  <c r="C112" i="1" s="1"/>
  <c r="K104" i="1"/>
  <c r="P111" i="1"/>
  <c r="C111" i="1" s="1"/>
  <c r="P110" i="1"/>
  <c r="C110" i="1" s="1"/>
  <c r="P109" i="1"/>
  <c r="C109" i="1" s="1"/>
  <c r="P108" i="1"/>
  <c r="C108" i="1" s="1"/>
  <c r="P107" i="1"/>
  <c r="R107" i="1" s="1"/>
  <c r="P106" i="1"/>
  <c r="C106" i="1" s="1"/>
  <c r="P105" i="1"/>
  <c r="C105" i="1" s="1"/>
  <c r="O104" i="1"/>
  <c r="N104" i="1"/>
  <c r="M104" i="1"/>
  <c r="L104" i="1"/>
  <c r="I104" i="1"/>
  <c r="G104" i="1"/>
  <c r="E104" i="1"/>
  <c r="D104" i="1"/>
  <c r="R103" i="1"/>
  <c r="R102" i="1"/>
  <c r="P101" i="1"/>
  <c r="C101" i="1" s="1"/>
  <c r="P100" i="1"/>
  <c r="R100" i="1" s="1"/>
  <c r="P99" i="1"/>
  <c r="C99" i="1" s="1"/>
  <c r="P98" i="1"/>
  <c r="R98" i="1" s="1"/>
  <c r="P97" i="1"/>
  <c r="O96" i="1"/>
  <c r="N96" i="1"/>
  <c r="M96" i="1"/>
  <c r="L96" i="1"/>
  <c r="K96" i="1"/>
  <c r="J96" i="1"/>
  <c r="I96" i="1"/>
  <c r="H96" i="1"/>
  <c r="G96" i="1"/>
  <c r="F96" i="1"/>
  <c r="E96" i="1"/>
  <c r="D96" i="1"/>
  <c r="R95" i="1"/>
  <c r="R94" i="1"/>
  <c r="R93" i="1"/>
  <c r="P92" i="1"/>
  <c r="C92" i="1" s="1"/>
  <c r="P90" i="1"/>
  <c r="C90" i="1" s="1"/>
  <c r="P89" i="1"/>
  <c r="R89" i="1" s="1"/>
  <c r="P88" i="1"/>
  <c r="R88" i="1" s="1"/>
  <c r="P87" i="1"/>
  <c r="P86" i="1"/>
  <c r="R86" i="1" s="1"/>
  <c r="P85" i="1"/>
  <c r="P84" i="1"/>
  <c r="C84" i="1" s="1"/>
  <c r="P83" i="1"/>
  <c r="P82" i="1"/>
  <c r="C82" i="1" s="1"/>
  <c r="P81" i="1"/>
  <c r="R81" i="1" s="1"/>
  <c r="P80" i="1"/>
  <c r="R80" i="1" s="1"/>
  <c r="O79" i="1"/>
  <c r="N79" i="1"/>
  <c r="M79" i="1"/>
  <c r="L79" i="1"/>
  <c r="K79" i="1"/>
  <c r="J79" i="1"/>
  <c r="I79" i="1"/>
  <c r="H79" i="1"/>
  <c r="G79" i="1"/>
  <c r="F79" i="1"/>
  <c r="E79" i="1"/>
  <c r="R78" i="1"/>
  <c r="P77" i="1"/>
  <c r="K63" i="1"/>
  <c r="P76" i="1"/>
  <c r="C76" i="1" s="1"/>
  <c r="P75" i="1"/>
  <c r="R75" i="1" s="1"/>
  <c r="P74" i="1"/>
  <c r="C74" i="1" s="1"/>
  <c r="P73" i="1"/>
  <c r="R73" i="1" s="1"/>
  <c r="P72" i="1"/>
  <c r="C72" i="1" s="1"/>
  <c r="P71" i="1"/>
  <c r="C71" i="1" s="1"/>
  <c r="P70" i="1"/>
  <c r="R70" i="1" s="1"/>
  <c r="P69" i="1"/>
  <c r="R69" i="1" s="1"/>
  <c r="P68" i="1"/>
  <c r="C68" i="1" s="1"/>
  <c r="P67" i="1"/>
  <c r="C67" i="1" s="1"/>
  <c r="P66" i="1"/>
  <c r="C66" i="1" s="1"/>
  <c r="N63" i="1"/>
  <c r="M63" i="1"/>
  <c r="L63" i="1"/>
  <c r="P65" i="1"/>
  <c r="P64" i="1"/>
  <c r="C64" i="1" s="1"/>
  <c r="O63" i="1"/>
  <c r="J63" i="1"/>
  <c r="I63" i="1"/>
  <c r="H63" i="1"/>
  <c r="G63" i="1"/>
  <c r="E63" i="1"/>
  <c r="D63" i="1"/>
  <c r="R62" i="1"/>
  <c r="R61" i="1"/>
  <c r="R60" i="1"/>
  <c r="P59" i="1"/>
  <c r="C59" i="1" s="1"/>
  <c r="P58" i="1"/>
  <c r="R58" i="1" s="1"/>
  <c r="P57" i="1"/>
  <c r="C57" i="1" s="1"/>
  <c r="P56" i="1"/>
  <c r="C56" i="1" s="1"/>
  <c r="P55" i="1"/>
  <c r="R55" i="1" s="1"/>
  <c r="P54" i="1"/>
  <c r="C54" i="1" s="1"/>
  <c r="N52" i="1"/>
  <c r="O52" i="1"/>
  <c r="M52" i="1"/>
  <c r="K52" i="1"/>
  <c r="I52" i="1"/>
  <c r="H52" i="1"/>
  <c r="G52" i="1"/>
  <c r="F52" i="1"/>
  <c r="D52" i="1"/>
  <c r="L52" i="1"/>
  <c r="J52" i="1"/>
  <c r="E52" i="1"/>
  <c r="R51" i="1"/>
  <c r="P50" i="1"/>
  <c r="P49" i="1"/>
  <c r="R49" i="1" s="1"/>
  <c r="P48" i="1"/>
  <c r="R48" i="1" s="1"/>
  <c r="J43" i="1"/>
  <c r="M43" i="1"/>
  <c r="I43" i="1"/>
  <c r="P47" i="1"/>
  <c r="P46" i="1"/>
  <c r="C46" i="1" s="1"/>
  <c r="P45" i="1"/>
  <c r="O43" i="1"/>
  <c r="N43" i="1"/>
  <c r="L43" i="1"/>
  <c r="K43" i="1"/>
  <c r="G43" i="1"/>
  <c r="E43" i="1"/>
  <c r="D43" i="1"/>
  <c r="H43" i="1"/>
  <c r="F43" i="1"/>
  <c r="R42" i="1"/>
  <c r="P41" i="1"/>
  <c r="C41" i="1" s="1"/>
  <c r="P40" i="1"/>
  <c r="C40" i="1" s="1"/>
  <c r="P39" i="1"/>
  <c r="R39" i="1" s="1"/>
  <c r="P38" i="1"/>
  <c r="R38" i="1" s="1"/>
  <c r="O35" i="1"/>
  <c r="N35" i="1"/>
  <c r="M35" i="1"/>
  <c r="L35" i="1"/>
  <c r="K35" i="1"/>
  <c r="I35" i="1"/>
  <c r="H35" i="1"/>
  <c r="J35" i="1"/>
  <c r="G35" i="1"/>
  <c r="F35" i="1"/>
  <c r="E35" i="1"/>
  <c r="D35" i="1"/>
  <c r="C34" i="1"/>
  <c r="P30" i="1"/>
  <c r="C30" i="1" s="1"/>
  <c r="P29" i="1"/>
  <c r="C29" i="1" s="1"/>
  <c r="N27" i="1"/>
  <c r="M27" i="1"/>
  <c r="L27" i="1"/>
  <c r="I27" i="1"/>
  <c r="P28" i="1"/>
  <c r="O27" i="1"/>
  <c r="K27" i="1"/>
  <c r="J27" i="1"/>
  <c r="H27" i="1"/>
  <c r="G27" i="1"/>
  <c r="F27" i="1"/>
  <c r="E27" i="1"/>
  <c r="D27" i="1"/>
  <c r="P25" i="1"/>
  <c r="C25" i="1" s="1"/>
  <c r="P24" i="1"/>
  <c r="C24" i="1" s="1"/>
  <c r="O23" i="1"/>
  <c r="N23" i="1"/>
  <c r="M23" i="1"/>
  <c r="L23" i="1"/>
  <c r="K23" i="1"/>
  <c r="J23" i="1"/>
  <c r="I23" i="1"/>
  <c r="H23" i="1"/>
  <c r="G23" i="1"/>
  <c r="F23" i="1"/>
  <c r="E23" i="1"/>
  <c r="D23" i="1"/>
  <c r="P21" i="1"/>
  <c r="C21" i="1" s="1"/>
  <c r="P20" i="1"/>
  <c r="C20" i="1" s="1"/>
  <c r="P19" i="1"/>
  <c r="C19" i="1" s="1"/>
  <c r="O18" i="1"/>
  <c r="N18" i="1"/>
  <c r="M18" i="1"/>
  <c r="L18" i="1"/>
  <c r="K18" i="1"/>
  <c r="J18" i="1"/>
  <c r="I18" i="1"/>
  <c r="H18" i="1"/>
  <c r="G18" i="1"/>
  <c r="F18" i="1"/>
  <c r="E18" i="1"/>
  <c r="D18" i="1"/>
  <c r="P16" i="1"/>
  <c r="C16" i="1" s="1"/>
  <c r="P14" i="1"/>
  <c r="C14" i="1" s="1"/>
  <c r="P13" i="1"/>
  <c r="C13" i="1" s="1"/>
  <c r="P12" i="1"/>
  <c r="C12" i="1" s="1"/>
  <c r="O7" i="1"/>
  <c r="M7" i="1"/>
  <c r="L7" i="1"/>
  <c r="K7" i="1"/>
  <c r="P11" i="1"/>
  <c r="C11" i="1" s="1"/>
  <c r="P10" i="1"/>
  <c r="C10" i="1" s="1"/>
  <c r="P9" i="1"/>
  <c r="C9" i="1" s="1"/>
  <c r="P8" i="1"/>
  <c r="C8" i="1" s="1"/>
  <c r="N7" i="1"/>
  <c r="J7" i="1"/>
  <c r="I7" i="1"/>
  <c r="H7" i="1"/>
  <c r="G7" i="1"/>
  <c r="F7" i="1"/>
  <c r="E7" i="1"/>
  <c r="D7" i="1"/>
  <c r="C6" i="1"/>
  <c r="M33" i="1" l="1"/>
  <c r="M205" i="1" s="1"/>
  <c r="K33" i="1"/>
  <c r="K205" i="1" s="1"/>
  <c r="N33" i="1"/>
  <c r="N205" i="1" s="1"/>
  <c r="E33" i="1"/>
  <c r="E205" i="1" s="1"/>
  <c r="L33" i="1"/>
  <c r="L205" i="1" s="1"/>
  <c r="H33" i="1"/>
  <c r="H205" i="1" s="1"/>
  <c r="I33" i="1"/>
  <c r="I205" i="1" s="1"/>
  <c r="F5" i="1"/>
  <c r="F202" i="1" s="1"/>
  <c r="H5" i="1"/>
  <c r="H202" i="1" s="1"/>
  <c r="I5" i="1"/>
  <c r="I202" i="1" s="1"/>
  <c r="J5" i="1"/>
  <c r="J202" i="1" s="1"/>
  <c r="L5" i="1"/>
  <c r="L202" i="1" s="1"/>
  <c r="K5" i="1"/>
  <c r="K202" i="1" s="1"/>
  <c r="G5" i="1"/>
  <c r="G202" i="1" s="1"/>
  <c r="M5" i="1"/>
  <c r="M202" i="1" s="1"/>
  <c r="N5" i="1"/>
  <c r="N202" i="1" s="1"/>
  <c r="O5" i="1"/>
  <c r="O202" i="1" s="1"/>
  <c r="D5" i="1"/>
  <c r="D202" i="1" s="1"/>
  <c r="E5" i="1"/>
  <c r="E202" i="1" s="1"/>
  <c r="C164" i="1"/>
  <c r="C69" i="1"/>
  <c r="C181" i="1"/>
  <c r="R153" i="1"/>
  <c r="C155" i="1"/>
  <c r="C194" i="1"/>
  <c r="C100" i="1"/>
  <c r="R175" i="1"/>
  <c r="C182" i="1"/>
  <c r="C38" i="1"/>
  <c r="R161" i="1"/>
  <c r="R188" i="1"/>
  <c r="C18" i="1"/>
  <c r="R82" i="1"/>
  <c r="C81" i="1"/>
  <c r="C171" i="1"/>
  <c r="C107" i="1"/>
  <c r="R101" i="1"/>
  <c r="R187" i="1"/>
  <c r="R186" i="1"/>
  <c r="R110" i="1"/>
  <c r="C132" i="1"/>
  <c r="R176" i="1"/>
  <c r="C180" i="1"/>
  <c r="R111" i="1"/>
  <c r="R139" i="1"/>
  <c r="R90" i="1"/>
  <c r="C75" i="1"/>
  <c r="R92" i="1"/>
  <c r="R64" i="1"/>
  <c r="C199" i="1"/>
  <c r="C70" i="1"/>
  <c r="R113" i="1"/>
  <c r="R135" i="1"/>
  <c r="R185" i="1"/>
  <c r="R59" i="1"/>
  <c r="R99" i="1"/>
  <c r="R195" i="1"/>
  <c r="R196" i="1"/>
  <c r="R197" i="1"/>
  <c r="R198" i="1"/>
  <c r="R193" i="1"/>
  <c r="P178" i="1"/>
  <c r="R179" i="1"/>
  <c r="R172" i="1"/>
  <c r="R170" i="1"/>
  <c r="R165" i="1"/>
  <c r="R160" i="1"/>
  <c r="R154" i="1"/>
  <c r="R150" i="1"/>
  <c r="R151" i="1"/>
  <c r="R152" i="1"/>
  <c r="R144" i="1"/>
  <c r="R145" i="1"/>
  <c r="P130" i="1"/>
  <c r="R131" i="1"/>
  <c r="R136" i="1"/>
  <c r="R137" i="1"/>
  <c r="R138" i="1"/>
  <c r="R134" i="1"/>
  <c r="P122" i="1"/>
  <c r="R123" i="1"/>
  <c r="R124" i="1"/>
  <c r="R125" i="1"/>
  <c r="R126" i="1"/>
  <c r="R105" i="1"/>
  <c r="R118" i="1"/>
  <c r="R112" i="1"/>
  <c r="R106" i="1"/>
  <c r="R114" i="1"/>
  <c r="R108" i="1"/>
  <c r="R109" i="1"/>
  <c r="R115" i="1"/>
  <c r="R117" i="1"/>
  <c r="R116" i="1"/>
  <c r="P96" i="1"/>
  <c r="R97" i="1"/>
  <c r="C98" i="1"/>
  <c r="C88" i="1"/>
  <c r="R84" i="1"/>
  <c r="C86" i="1"/>
  <c r="R67" i="1"/>
  <c r="R68" i="1"/>
  <c r="R74" i="1"/>
  <c r="R66" i="1"/>
  <c r="R71" i="1"/>
  <c r="R76" i="1"/>
  <c r="R72" i="1"/>
  <c r="R54" i="1"/>
  <c r="R56" i="1"/>
  <c r="R57" i="1"/>
  <c r="C58" i="1"/>
  <c r="R46" i="1"/>
  <c r="C49" i="1"/>
  <c r="C39" i="1"/>
  <c r="R40" i="1"/>
  <c r="R41" i="1"/>
  <c r="R47" i="1"/>
  <c r="C47" i="1"/>
  <c r="C28" i="1"/>
  <c r="C27" i="1" s="1"/>
  <c r="P27" i="1"/>
  <c r="C77" i="1"/>
  <c r="R77" i="1"/>
  <c r="C143" i="1"/>
  <c r="P142" i="1"/>
  <c r="R143" i="1"/>
  <c r="C23" i="1"/>
  <c r="P104" i="1"/>
  <c r="C7" i="1"/>
  <c r="R50" i="1"/>
  <c r="C50" i="1"/>
  <c r="R85" i="1"/>
  <c r="C85" i="1"/>
  <c r="P7" i="1"/>
  <c r="P79" i="1"/>
  <c r="C174" i="1"/>
  <c r="R45" i="1"/>
  <c r="C45" i="1"/>
  <c r="P37" i="1"/>
  <c r="P148" i="1"/>
  <c r="C167" i="1"/>
  <c r="C169" i="1"/>
  <c r="C48" i="1"/>
  <c r="P53" i="1"/>
  <c r="P184" i="1"/>
  <c r="P192" i="1"/>
  <c r="P63" i="1"/>
  <c r="C80" i="1"/>
  <c r="C123" i="1"/>
  <c r="C131" i="1"/>
  <c r="P23" i="1"/>
  <c r="C73" i="1"/>
  <c r="D79" i="1"/>
  <c r="D33" i="1" s="1"/>
  <c r="C97" i="1"/>
  <c r="J104" i="1"/>
  <c r="J33" i="1" s="1"/>
  <c r="O142" i="1"/>
  <c r="O33" i="1" s="1"/>
  <c r="C89" i="1"/>
  <c r="C149" i="1"/>
  <c r="P158" i="1"/>
  <c r="P174" i="1"/>
  <c r="P44" i="1"/>
  <c r="G130" i="1"/>
  <c r="G33" i="1" s="1"/>
  <c r="C168" i="1"/>
  <c r="C133" i="1"/>
  <c r="P18" i="1"/>
  <c r="F63" i="1"/>
  <c r="F33" i="1" s="1"/>
  <c r="C159" i="1"/>
  <c r="P163" i="1"/>
  <c r="C127" i="1"/>
  <c r="C189" i="1"/>
  <c r="C184" i="1" s="1"/>
  <c r="P36" i="1"/>
  <c r="C65" i="1"/>
  <c r="C83" i="1"/>
  <c r="C87" i="1"/>
  <c r="R127" i="1"/>
  <c r="R133" i="1"/>
  <c r="C146" i="1"/>
  <c r="R149" i="1"/>
  <c r="R159" i="1"/>
  <c r="C166" i="1"/>
  <c r="R189" i="1"/>
  <c r="C55" i="1"/>
  <c r="R65" i="1"/>
  <c r="R83" i="1"/>
  <c r="R87" i="1"/>
  <c r="R146" i="1"/>
  <c r="R166" i="1"/>
  <c r="R168" i="1"/>
  <c r="O205" i="1" l="1"/>
  <c r="G205" i="1"/>
  <c r="D205" i="1"/>
  <c r="D208" i="1" s="1"/>
  <c r="F205" i="1"/>
  <c r="F208" i="1" s="1"/>
  <c r="J205" i="1"/>
  <c r="J208" i="1" s="1"/>
  <c r="H208" i="1"/>
  <c r="G208" i="1"/>
  <c r="C148" i="1"/>
  <c r="P5" i="1"/>
  <c r="C5" i="1"/>
  <c r="C202" i="1" s="1"/>
  <c r="C96" i="1"/>
  <c r="R96" i="1"/>
  <c r="E208" i="1"/>
  <c r="C178" i="1"/>
  <c r="R174" i="1"/>
  <c r="O208" i="1"/>
  <c r="C192" i="1"/>
  <c r="R178" i="1"/>
  <c r="L208" i="1"/>
  <c r="R184" i="1"/>
  <c r="C122" i="1"/>
  <c r="N208" i="1"/>
  <c r="M208" i="1"/>
  <c r="C63" i="1"/>
  <c r="R192" i="1"/>
  <c r="R63" i="1"/>
  <c r="C163" i="1"/>
  <c r="C158" i="1"/>
  <c r="C130" i="1"/>
  <c r="C104" i="1"/>
  <c r="C79" i="1"/>
  <c r="I208" i="1"/>
  <c r="K208" i="1"/>
  <c r="C37" i="1"/>
  <c r="R37" i="1"/>
  <c r="C53" i="1"/>
  <c r="C52" i="1" s="1"/>
  <c r="R53" i="1"/>
  <c r="P52" i="1"/>
  <c r="R79" i="1"/>
  <c r="R122" i="1"/>
  <c r="R163" i="1"/>
  <c r="R36" i="1"/>
  <c r="C36" i="1"/>
  <c r="P35" i="1"/>
  <c r="R142" i="1"/>
  <c r="R158" i="1"/>
  <c r="R130" i="1"/>
  <c r="C44" i="1"/>
  <c r="C43" i="1" s="1"/>
  <c r="R44" i="1"/>
  <c r="P43" i="1"/>
  <c r="R148" i="1"/>
  <c r="R104" i="1"/>
  <c r="P202" i="1"/>
  <c r="C142" i="1"/>
  <c r="P33" i="1" l="1"/>
  <c r="Q96" i="1" s="1"/>
  <c r="P205" i="1"/>
  <c r="P208" i="1" s="1"/>
  <c r="C35" i="1"/>
  <c r="R43" i="1"/>
  <c r="R35" i="1"/>
  <c r="Q35" i="1" s="1"/>
  <c r="R52" i="1"/>
  <c r="S38" i="1" l="1"/>
  <c r="C33" i="1"/>
  <c r="C205" i="1" s="1"/>
  <c r="C208" i="1" s="1"/>
  <c r="Q142" i="1"/>
  <c r="S91" i="1"/>
  <c r="Q130" i="1"/>
  <c r="S190" i="1"/>
  <c r="S182" i="1"/>
  <c r="S164" i="1"/>
  <c r="S155" i="1"/>
  <c r="S139" i="1"/>
  <c r="S132" i="1"/>
  <c r="S129" i="1"/>
  <c r="S128" i="1"/>
  <c r="S121" i="1"/>
  <c r="S176" i="1"/>
  <c r="S109" i="1"/>
  <c r="S106" i="1"/>
  <c r="S103" i="1"/>
  <c r="S99" i="1"/>
  <c r="S68" i="1"/>
  <c r="S57" i="1"/>
  <c r="S196" i="1"/>
  <c r="S162" i="1"/>
  <c r="S145" i="1"/>
  <c r="S115" i="1"/>
  <c r="S84" i="1"/>
  <c r="S76" i="1"/>
  <c r="S64" i="1"/>
  <c r="S198" i="1"/>
  <c r="S193" i="1"/>
  <c r="S185" i="1"/>
  <c r="S170" i="1"/>
  <c r="S111" i="1"/>
  <c r="S95" i="1"/>
  <c r="S93" i="1"/>
  <c r="S88" i="1"/>
  <c r="S60" i="1"/>
  <c r="S188" i="1"/>
  <c r="S160" i="1"/>
  <c r="S126" i="1"/>
  <c r="S102" i="1"/>
  <c r="S161" i="1"/>
  <c r="S151" i="1"/>
  <c r="S136" i="1"/>
  <c r="S135" i="1"/>
  <c r="S123" i="1"/>
  <c r="S116" i="1"/>
  <c r="S112" i="1"/>
  <c r="S175" i="1"/>
  <c r="S173" i="1"/>
  <c r="S157" i="1"/>
  <c r="S154" i="1"/>
  <c r="S141" i="1"/>
  <c r="S138" i="1"/>
  <c r="S131" i="1"/>
  <c r="S108" i="1"/>
  <c r="S105" i="1"/>
  <c r="S92" i="1"/>
  <c r="S80" i="1"/>
  <c r="S67" i="1"/>
  <c r="S66" i="1"/>
  <c r="S59" i="1"/>
  <c r="S56" i="1"/>
  <c r="S42" i="1"/>
  <c r="S195" i="1"/>
  <c r="S165" i="1"/>
  <c r="S144" i="1"/>
  <c r="S101" i="1"/>
  <c r="S86" i="1"/>
  <c r="S82" i="1"/>
  <c r="S75" i="1"/>
  <c r="S70" i="1"/>
  <c r="S197" i="1"/>
  <c r="S179" i="1"/>
  <c r="S119" i="1"/>
  <c r="S62" i="1"/>
  <c r="S191" i="1"/>
  <c r="S187" i="1"/>
  <c r="S140" i="1"/>
  <c r="S110" i="1"/>
  <c r="S150" i="1"/>
  <c r="S147" i="1"/>
  <c r="S134" i="1"/>
  <c r="S125" i="1"/>
  <c r="S114" i="1"/>
  <c r="S74" i="1"/>
  <c r="S72" i="1"/>
  <c r="S51" i="1"/>
  <c r="S153" i="1"/>
  <c r="S118" i="1"/>
  <c r="S98" i="1"/>
  <c r="S90" i="1"/>
  <c r="S78" i="1"/>
  <c r="S61" i="1"/>
  <c r="S97" i="1"/>
  <c r="S46" i="1"/>
  <c r="S58" i="1"/>
  <c r="S54" i="1"/>
  <c r="S55" i="1"/>
  <c r="S49" i="1"/>
  <c r="S177" i="1"/>
  <c r="S137" i="1"/>
  <c r="S186" i="1"/>
  <c r="S39" i="1"/>
  <c r="S124" i="1"/>
  <c r="S73" i="1"/>
  <c r="S71" i="1"/>
  <c r="S156" i="1"/>
  <c r="S180" i="1"/>
  <c r="S69" i="1"/>
  <c r="S89" i="1"/>
  <c r="S94" i="1"/>
  <c r="S81" i="1"/>
  <c r="S169" i="1"/>
  <c r="S183" i="1"/>
  <c r="S172" i="1"/>
  <c r="S100" i="1"/>
  <c r="S152" i="1"/>
  <c r="S199" i="1"/>
  <c r="S171" i="1"/>
  <c r="S117" i="1"/>
  <c r="S113" i="1"/>
  <c r="S167" i="1"/>
  <c r="S194" i="1"/>
  <c r="S40" i="1"/>
  <c r="S181" i="1"/>
  <c r="S107" i="1"/>
  <c r="S41" i="1"/>
  <c r="S146" i="1"/>
  <c r="S50" i="1"/>
  <c r="S77" i="1"/>
  <c r="Q184" i="1"/>
  <c r="S143" i="1"/>
  <c r="Q174" i="1"/>
  <c r="S87" i="1"/>
  <c r="S65" i="1"/>
  <c r="S47" i="1"/>
  <c r="S149" i="1"/>
  <c r="S133" i="1"/>
  <c r="S83" i="1"/>
  <c r="S127" i="1"/>
  <c r="S189" i="1"/>
  <c r="S168" i="1"/>
  <c r="S159" i="1"/>
  <c r="Q192" i="1"/>
  <c r="Q178" i="1"/>
  <c r="Q63" i="1"/>
  <c r="S45" i="1"/>
  <c r="S166" i="1"/>
  <c r="S85" i="1"/>
  <c r="Q148" i="1"/>
  <c r="Q163" i="1"/>
  <c r="Q158" i="1"/>
  <c r="Q122" i="1"/>
  <c r="Q79" i="1"/>
  <c r="Q52" i="1"/>
  <c r="S37" i="1"/>
  <c r="S53" i="1"/>
  <c r="S44" i="1"/>
  <c r="S36" i="1"/>
  <c r="Q104" i="1"/>
</calcChain>
</file>

<file path=xl/sharedStrings.xml><?xml version="1.0" encoding="utf-8"?>
<sst xmlns="http://schemas.openxmlformats.org/spreadsheetml/2006/main" count="348" uniqueCount="183">
  <si>
    <t>Total Anual</t>
  </si>
  <si>
    <t>CATEG. DE INGRESOS</t>
  </si>
  <si>
    <t>Otros ingresos</t>
  </si>
  <si>
    <t>Devolución de impuestos</t>
  </si>
  <si>
    <t>Mensal</t>
  </si>
  <si>
    <t>Herencia</t>
  </si>
  <si>
    <t>Intereses de ahorro</t>
  </si>
  <si>
    <t>Loterías</t>
  </si>
  <si>
    <t>Regalos recibidos</t>
  </si>
  <si>
    <t>Amazon</t>
  </si>
  <si>
    <t>Rendimento de investimento</t>
  </si>
  <si>
    <t>Alimentación</t>
  </si>
  <si>
    <t>Supermercado</t>
  </si>
  <si>
    <t>Mercadona</t>
  </si>
  <si>
    <t>Carrefour</t>
  </si>
  <si>
    <t>Aldi/Lidl</t>
  </si>
  <si>
    <t>Consum/Charter</t>
  </si>
  <si>
    <t>ITV</t>
  </si>
  <si>
    <t>Equipos electronicos</t>
  </si>
  <si>
    <t>IBI</t>
  </si>
  <si>
    <t>Seguro Hogar</t>
  </si>
  <si>
    <t>vuelos</t>
  </si>
  <si>
    <t>Internet y telefóno</t>
  </si>
  <si>
    <t>Seguro viaje</t>
  </si>
  <si>
    <t>Ocio</t>
  </si>
  <si>
    <t>Ropas</t>
  </si>
  <si>
    <t>Gafas</t>
  </si>
  <si>
    <t>Seguro</t>
  </si>
  <si>
    <t>Transporte</t>
  </si>
  <si>
    <t xml:space="preserve">Promedio </t>
  </si>
  <si>
    <t>Otros</t>
  </si>
  <si>
    <t xml:space="preserve">   Otros</t>
  </si>
  <si>
    <t>Sueldo</t>
  </si>
  <si>
    <t>Delivery</t>
  </si>
  <si>
    <t>Autobus</t>
  </si>
  <si>
    <t>Trenes</t>
  </si>
  <si>
    <t>Avión</t>
  </si>
  <si>
    <t>Dividendos</t>
  </si>
  <si>
    <t>Restaurantes</t>
  </si>
  <si>
    <t>Mercado</t>
  </si>
  <si>
    <t>Parking</t>
  </si>
  <si>
    <t>Lavado</t>
  </si>
  <si>
    <t>Combustible</t>
  </si>
  <si>
    <t>Seguro Coche</t>
  </si>
  <si>
    <t>Coche</t>
  </si>
  <si>
    <t>Remuneraciones y salario</t>
  </si>
  <si>
    <t>Pensiones</t>
  </si>
  <si>
    <t>Gastos con hijos</t>
  </si>
  <si>
    <t xml:space="preserve">Alimentación </t>
  </si>
  <si>
    <t xml:space="preserve">Cumpleaños </t>
  </si>
  <si>
    <t>Colegio / Universidad</t>
  </si>
  <si>
    <t xml:space="preserve">Campamentos de verano </t>
  </si>
  <si>
    <t>parques</t>
  </si>
  <si>
    <t xml:space="preserve">Peluquería </t>
  </si>
  <si>
    <t xml:space="preserve">Regalos </t>
  </si>
  <si>
    <t xml:space="preserve">Ropa </t>
  </si>
  <si>
    <t xml:space="preserve">Útiles </t>
  </si>
  <si>
    <t xml:space="preserve">Transporte </t>
  </si>
  <si>
    <t>Zapatos</t>
  </si>
  <si>
    <t>Dentista</t>
  </si>
  <si>
    <t>Gasos Vivienda</t>
  </si>
  <si>
    <t xml:space="preserve">Electricidad </t>
  </si>
  <si>
    <t>Agua</t>
  </si>
  <si>
    <t>Gastos comunes</t>
  </si>
  <si>
    <t>Gas</t>
  </si>
  <si>
    <t>Internet TV Móvil Fone</t>
  </si>
  <si>
    <t xml:space="preserve">Mantenimiento </t>
  </si>
  <si>
    <t>Muebles</t>
  </si>
  <si>
    <t>Alquiler</t>
  </si>
  <si>
    <t>Educación</t>
  </si>
  <si>
    <t xml:space="preserve">Libros </t>
  </si>
  <si>
    <t>Certificados</t>
  </si>
  <si>
    <t>Cursos</t>
  </si>
  <si>
    <t>Revistas</t>
  </si>
  <si>
    <t>Vacaciones</t>
  </si>
  <si>
    <t>Hotel</t>
  </si>
  <si>
    <t xml:space="preserve">Alquiler de coche </t>
  </si>
  <si>
    <t xml:space="preserve">Guías turísticos </t>
  </si>
  <si>
    <t>Compras</t>
  </si>
  <si>
    <t xml:space="preserve">Parques turísticos </t>
  </si>
  <si>
    <t>Shows</t>
  </si>
  <si>
    <t>Souvenir</t>
  </si>
  <si>
    <t xml:space="preserve">Visados </t>
  </si>
  <si>
    <t xml:space="preserve">Impuesto sobre la renta </t>
  </si>
  <si>
    <t xml:space="preserve">Seguridad Social </t>
  </si>
  <si>
    <t xml:space="preserve">Impuesto sobre el patrimonio </t>
  </si>
  <si>
    <t xml:space="preserve">Tasa cotización autónomo </t>
  </si>
  <si>
    <t>Impuestos y tasas gubernamentales</t>
  </si>
  <si>
    <t xml:space="preserve">Juguetes y juegos </t>
  </si>
  <si>
    <t xml:space="preserve">Cine </t>
  </si>
  <si>
    <t xml:space="preserve">Eventos culturales </t>
  </si>
  <si>
    <t xml:space="preserve">Eventos deportivos </t>
  </si>
  <si>
    <t xml:space="preserve">Fiestas </t>
  </si>
  <si>
    <t xml:space="preserve">Exposiciones </t>
  </si>
  <si>
    <t xml:space="preserve">Conciertos </t>
  </si>
  <si>
    <t>Peluquería y estética</t>
  </si>
  <si>
    <t xml:space="preserve">Maquillaje </t>
  </si>
  <si>
    <t xml:space="preserve">Centro de estética </t>
  </si>
  <si>
    <t>Regalos y cumpleaños</t>
  </si>
  <si>
    <t xml:space="preserve">Bodas </t>
  </si>
  <si>
    <t xml:space="preserve">Donaciones </t>
  </si>
  <si>
    <t xml:space="preserve">Flores </t>
  </si>
  <si>
    <t>Calzados</t>
  </si>
  <si>
    <t>Salud</t>
  </si>
  <si>
    <t xml:space="preserve">Dentista </t>
  </si>
  <si>
    <t xml:space="preserve">Exámenes </t>
  </si>
  <si>
    <t xml:space="preserve">Hospital </t>
  </si>
  <si>
    <t xml:space="preserve">Médico </t>
  </si>
  <si>
    <t xml:space="preserve">Farmacia </t>
  </si>
  <si>
    <t xml:space="preserve">Deporte </t>
  </si>
  <si>
    <t xml:space="preserve">Seguro médico </t>
  </si>
  <si>
    <t>Vida</t>
  </si>
  <si>
    <t>Comisiones bancarias</t>
  </si>
  <si>
    <t xml:space="preserve">Anualidad tarjeta </t>
  </si>
  <si>
    <t xml:space="preserve">Comisión transferencia </t>
  </si>
  <si>
    <t xml:space="preserve">Mantenimiento de cuenta </t>
  </si>
  <si>
    <t>Comisiones de corretaje</t>
  </si>
  <si>
    <t xml:space="preserve">Corretaje </t>
  </si>
  <si>
    <t xml:space="preserve">Liquidación </t>
  </si>
  <si>
    <t xml:space="preserve">Negociación </t>
  </si>
  <si>
    <t xml:space="preserve">Comisión de custodia </t>
  </si>
  <si>
    <t>Peaje</t>
  </si>
  <si>
    <t>Taxi</t>
  </si>
  <si>
    <t>Aguinaldo</t>
  </si>
  <si>
    <t>Bonificación</t>
  </si>
  <si>
    <t xml:space="preserve">Pensiones </t>
  </si>
  <si>
    <t>Alquiler coche</t>
  </si>
  <si>
    <t>Intereses</t>
  </si>
  <si>
    <t>Cafeterías</t>
  </si>
  <si>
    <t>Panadería</t>
  </si>
  <si>
    <t>El Corte Inglés</t>
  </si>
  <si>
    <t>Teléfono</t>
  </si>
  <si>
    <t>Servicio de recogida de basura</t>
  </si>
  <si>
    <t>Artículos deportivos</t>
  </si>
  <si>
    <t>CATEG. DE GASTOS</t>
  </si>
  <si>
    <t>INGRESOS - GASTOS</t>
  </si>
  <si>
    <t>INGRESOS (4 categorías)</t>
  </si>
  <si>
    <t>1. Sueldo principal</t>
  </si>
  <si>
    <t>Sueldo, salario fijo.</t>
  </si>
  <si>
    <t>2. Ingresos extra</t>
  </si>
  <si>
    <t>3. Ingresos ocasionales</t>
  </si>
  <si>
    <t>Regalos, herencias, devoluciones de impuestos.</t>
  </si>
  <si>
    <t>4. Ingresos por inversiones</t>
  </si>
  <si>
    <t>Dividendos, intereses, rentas.</t>
  </si>
  <si>
    <t>GASTOS (7 categorías)</t>
  </si>
  <si>
    <t>1. Vivienda</t>
  </si>
  <si>
    <t>Alquiler o hipoteca, gastos comunes, luz, agua, gas, internet, seguro hogar.</t>
  </si>
  <si>
    <t>2. Alimentación</t>
  </si>
  <si>
    <t>Supermercado, mercado, panadería, cafeterías, delivery.</t>
  </si>
  <si>
    <t>3. Transporte</t>
  </si>
  <si>
    <t>Coche, combustible, transporte público, parking, seguros, mantenimiento.</t>
  </si>
  <si>
    <t>4. Salud y seguros</t>
  </si>
  <si>
    <t>Seguro médico, farmacia, médico, dentista, gafas.</t>
  </si>
  <si>
    <t>5. Educación y desarrollo</t>
  </si>
  <si>
    <t>Cursos, libros, certificaciones.</t>
  </si>
  <si>
    <t>6. Ocio y estilo de vida</t>
  </si>
  <si>
    <t>Restaurantes, viajes, suscripciones, eventos, hobbies, regalos.</t>
  </si>
  <si>
    <t>7. Impuestos y comisiones</t>
  </si>
  <si>
    <t>Impuestos, comisiones bancarias, corretaje.</t>
  </si>
  <si>
    <t>AHORRO E INVERSIÓN (clave)</t>
  </si>
  <si>
    <t>Ahorro / Inversión mensual</t>
  </si>
  <si>
    <t>Todo lo que va al plan de jubilación y objetivos financieros.</t>
  </si>
  <si>
    <t>Regla de oro para principiantes</t>
  </si>
  <si>
    <t>Versión simplificada</t>
  </si>
  <si>
    <t>Bonificaciones, aguinaldo,  trabajos freelances, horas extra.</t>
  </si>
  <si>
    <t>Gasto grande. Poco flexible. Se revisa con lupa.</t>
  </si>
  <si>
    <t>No es solo comida. Son los hábitos.</t>
  </si>
  <si>
    <t>En esta categoria suele haber fugas silenciosas.</t>
  </si>
  <si>
    <t>No se negocia. Se planifica.</t>
  </si>
  <si>
    <t>Gasto hoy, ingreso futuro.</t>
  </si>
  <si>
    <t>Donde más fácil se va el dinero… y la culpa.</t>
  </si>
  <si>
    <t xml:space="preserve"> No suman felicidad, pero existen.</t>
  </si>
  <si>
    <t xml:space="preserve"> Esto no es un gasto.</t>
  </si>
  <si>
    <t xml:space="preserve"> Es pagarte primero.</t>
  </si>
  <si>
    <t>Resumen</t>
  </si>
  <si>
    <t>No hace falta tener 40 categorías para empezar.</t>
  </si>
  <si>
    <t>Si hoy entiendes estas 7, ya estás por delante del 90% de la gente.</t>
  </si>
  <si>
    <t>Cuando el hábito está creado, después afinamos.</t>
  </si>
  <si>
    <t>Primero control. Luego optimización.</t>
  </si>
  <si>
    <r>
      <t xml:space="preserve">Si tienes dudas dónde poner un gasto → probablemente será en la categoria de </t>
    </r>
    <r>
      <rPr>
        <b/>
        <sz val="11"/>
        <color theme="1"/>
        <rFont val="Arial"/>
        <family val="2"/>
      </rPr>
      <t>ocio</t>
    </r>
  </si>
  <si>
    <r>
      <t xml:space="preserve">Si no sabes qué categoría crear → </t>
    </r>
    <r>
      <rPr>
        <b/>
        <sz val="11"/>
        <color theme="1"/>
        <rFont val="Arial"/>
        <family val="2"/>
      </rPr>
      <t>simplifique</t>
    </r>
  </si>
  <si>
    <t>Presupuesto - Ejemplo de Ingresos y Gastos</t>
  </si>
  <si>
    <t>INVERSIÓN MENSUAL PROGRAMADA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</si>
</sst>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C0A]mmmm\-yy;@"/>
    <numFmt numFmtId="165" formatCode="_ * #,##0.00_ ;_ * \-#,##0.00_ ;_ * &quot;-&quot;??_ ;_ @_ "/>
    <numFmt numFmtId="166" formatCode="_-* #,##0.00\ _€_-;\-* #,##0.00\ _€_-;_-* &quot;-&quot;??\ _€_-;_-@_-"/>
    <numFmt numFmtId="167" formatCode="#,##0.00_ ;[Red]\-#,##0.00\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sz val="11"/>
      <color theme="1"/>
      <name val="Arial"/>
      <family val="2"/>
    </font>
    <font>
      <b/>
      <sz val="18"/>
      <color theme="1"/>
      <name val="Arial"/>
      <family val="2"/>
    </font>
    <font>
      <b/>
      <sz val="11"/>
      <color theme="1"/>
      <name val="Arial"/>
      <family val="2"/>
    </font>
    <font>
      <b/>
      <sz val="13.5"/>
      <color theme="1"/>
      <name val="Arial"/>
      <family val="2"/>
    </font>
    <font>
      <i/>
      <sz val="11"/>
      <color theme="1"/>
      <name val="Arial"/>
      <family val="2"/>
    </font>
    <font>
      <b/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9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/>
      <top/>
      <bottom style="double">
        <color auto="1"/>
      </bottom>
      <diagonal/>
    </border>
    <border>
      <left style="double">
        <color auto="1"/>
      </left>
      <right style="double">
        <color auto="1"/>
      </right>
      <top/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/>
      <right style="double">
        <color auto="1"/>
      </right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1">
    <xf numFmtId="0" fontId="0" fillId="0" borderId="0" xfId="0"/>
    <xf numFmtId="0" fontId="2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164" fontId="2" fillId="2" borderId="0" xfId="0" applyNumberFormat="1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4" borderId="0" xfId="0" applyFont="1" applyFill="1"/>
    <xf numFmtId="0" fontId="0" fillId="4" borderId="0" xfId="0" applyFill="1"/>
    <xf numFmtId="165" fontId="2" fillId="4" borderId="0" xfId="1" applyFont="1" applyFill="1" applyAlignment="1">
      <alignment horizontal="center" vertical="center"/>
    </xf>
    <xf numFmtId="165" fontId="2" fillId="4" borderId="5" xfId="1" applyFont="1" applyFill="1" applyBorder="1" applyAlignment="1">
      <alignment horizontal="center" vertical="center"/>
    </xf>
    <xf numFmtId="166" fontId="0" fillId="0" borderId="0" xfId="0" applyNumberFormat="1"/>
    <xf numFmtId="0" fontId="2" fillId="0" borderId="0" xfId="0" applyFont="1" applyAlignment="1">
      <alignment horizontal="left" indent="1"/>
    </xf>
    <xf numFmtId="165" fontId="0" fillId="5" borderId="0" xfId="1" applyFont="1" applyFill="1" applyAlignment="1">
      <alignment horizontal="center"/>
    </xf>
    <xf numFmtId="4" fontId="0" fillId="0" borderId="0" xfId="0" applyNumberFormat="1"/>
    <xf numFmtId="4" fontId="2" fillId="0" borderId="5" xfId="0" applyNumberFormat="1" applyFont="1" applyBorder="1"/>
    <xf numFmtId="2" fontId="0" fillId="0" borderId="0" xfId="0" applyNumberFormat="1"/>
    <xf numFmtId="2" fontId="2" fillId="0" borderId="5" xfId="0" applyNumberFormat="1" applyFont="1" applyBorder="1"/>
    <xf numFmtId="0" fontId="2" fillId="0" borderId="0" xfId="0" applyFont="1" applyAlignment="1">
      <alignment horizontal="left" indent="2"/>
    </xf>
    <xf numFmtId="4" fontId="2" fillId="4" borderId="5" xfId="1" applyNumberFormat="1" applyFont="1" applyFill="1" applyBorder="1" applyAlignment="1">
      <alignment horizontal="right" vertical="center"/>
    </xf>
    <xf numFmtId="10" fontId="0" fillId="0" borderId="0" xfId="2" applyNumberFormat="1" applyFont="1"/>
    <xf numFmtId="4" fontId="2" fillId="0" borderId="5" xfId="0" applyNumberFormat="1" applyFont="1" applyBorder="1" applyAlignment="1">
      <alignment horizontal="right"/>
    </xf>
    <xf numFmtId="0" fontId="2" fillId="0" borderId="8" xfId="0" applyFont="1" applyBorder="1"/>
    <xf numFmtId="0" fontId="0" fillId="0" borderId="8" xfId="0" applyBorder="1"/>
    <xf numFmtId="165" fontId="0" fillId="5" borderId="8" xfId="1" applyFont="1" applyFill="1" applyBorder="1" applyAlignment="1">
      <alignment horizontal="center"/>
    </xf>
    <xf numFmtId="4" fontId="0" fillId="0" borderId="8" xfId="0" applyNumberFormat="1" applyBorder="1"/>
    <xf numFmtId="4" fontId="2" fillId="0" borderId="3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166" fontId="0" fillId="0" borderId="0" xfId="2" applyNumberFormat="1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4" fillId="0" borderId="0" xfId="0" applyFont="1" applyAlignment="1">
      <alignment horizontal="left" vertical="center" indent="1"/>
    </xf>
    <xf numFmtId="0" fontId="8" fillId="0" borderId="0" xfId="0" applyFont="1"/>
    <xf numFmtId="4" fontId="0" fillId="8" borderId="0" xfId="0" applyNumberFormat="1" applyFill="1"/>
    <xf numFmtId="4" fontId="0" fillId="8" borderId="8" xfId="0" applyNumberFormat="1" applyFill="1" applyBorder="1"/>
    <xf numFmtId="165" fontId="10" fillId="0" borderId="2" xfId="0" applyNumberFormat="1" applyFont="1" applyBorder="1" applyAlignment="1">
      <alignment horizontal="center" vertical="center"/>
    </xf>
    <xf numFmtId="165" fontId="10" fillId="0" borderId="4" xfId="0" applyNumberFormat="1" applyFont="1" applyBorder="1" applyAlignment="1">
      <alignment horizontal="center" vertical="center"/>
    </xf>
    <xf numFmtId="165" fontId="11" fillId="0" borderId="1" xfId="0" applyNumberFormat="1" applyFont="1" applyBorder="1" applyAlignment="1">
      <alignment horizontal="center" vertical="center"/>
    </xf>
    <xf numFmtId="165" fontId="11" fillId="0" borderId="3" xfId="0" applyNumberFormat="1" applyFont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165" fontId="10" fillId="0" borderId="1" xfId="0" applyNumberFormat="1" applyFont="1" applyBorder="1" applyAlignment="1">
      <alignment horizontal="center" vertical="center"/>
    </xf>
    <xf numFmtId="165" fontId="10" fillId="0" borderId="3" xfId="0" applyNumberFormat="1" applyFon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165" fontId="0" fillId="0" borderId="3" xfId="0" applyNumberFormat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2" fillId="6" borderId="6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0" fontId="2" fillId="6" borderId="7" xfId="0" applyFont="1" applyFill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165" fontId="2" fillId="0" borderId="3" xfId="0" applyNumberFormat="1" applyFont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/>
    </xf>
    <xf numFmtId="0" fontId="2" fillId="7" borderId="6" xfId="0" applyFont="1" applyFill="1" applyBorder="1" applyAlignment="1">
      <alignment horizontal="center" vertical="center"/>
    </xf>
    <xf numFmtId="0" fontId="2" fillId="7" borderId="4" xfId="0" applyFont="1" applyFill="1" applyBorder="1" applyAlignment="1">
      <alignment horizontal="center" vertical="center"/>
    </xf>
    <xf numFmtId="0" fontId="2" fillId="7" borderId="7" xfId="0" applyFont="1" applyFill="1" applyBorder="1" applyAlignment="1">
      <alignment horizontal="center" vertical="center"/>
    </xf>
    <xf numFmtId="167" fontId="2" fillId="0" borderId="1" xfId="0" applyNumberFormat="1" applyFont="1" applyBorder="1" applyAlignment="1">
      <alignment horizontal="center" vertical="center"/>
    </xf>
    <xf numFmtId="167" fontId="2" fillId="0" borderId="3" xfId="0" applyNumberFormat="1" applyFont="1" applyBorder="1" applyAlignment="1">
      <alignment horizontal="center" vertical="center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73EDE-6C23-4BB4-A452-D8647C577943}">
  <dimension ref="C2:C106"/>
  <sheetViews>
    <sheetView workbookViewId="0">
      <selection activeCell="C58" sqref="C58"/>
    </sheetView>
  </sheetViews>
  <sheetFormatPr baseColWidth="10" defaultColWidth="8.88671875" defaultRowHeight="14.4" x14ac:dyDescent="0.3"/>
  <cols>
    <col min="3" max="3" width="9.109375" style="30"/>
  </cols>
  <sheetData>
    <row r="2" spans="3:3" ht="21" x14ac:dyDescent="0.4">
      <c r="C2" s="29" t="s">
        <v>163</v>
      </c>
    </row>
    <row r="6" spans="3:3" ht="22.8" x14ac:dyDescent="0.3">
      <c r="C6" s="31" t="s">
        <v>136</v>
      </c>
    </row>
    <row r="8" spans="3:3" x14ac:dyDescent="0.3">
      <c r="C8" s="32" t="s">
        <v>137</v>
      </c>
    </row>
    <row r="9" spans="3:3" x14ac:dyDescent="0.3">
      <c r="C9" s="30" t="s">
        <v>138</v>
      </c>
    </row>
    <row r="11" spans="3:3" x14ac:dyDescent="0.3">
      <c r="C11" s="32" t="s">
        <v>139</v>
      </c>
    </row>
    <row r="12" spans="3:3" x14ac:dyDescent="0.3">
      <c r="C12" s="30" t="s">
        <v>164</v>
      </c>
    </row>
    <row r="14" spans="3:3" x14ac:dyDescent="0.3">
      <c r="C14" s="32" t="s">
        <v>140</v>
      </c>
    </row>
    <row r="15" spans="3:3" x14ac:dyDescent="0.3">
      <c r="C15" s="30" t="s">
        <v>141</v>
      </c>
    </row>
    <row r="17" spans="3:3" x14ac:dyDescent="0.3">
      <c r="C17" s="32" t="s">
        <v>142</v>
      </c>
    </row>
    <row r="18" spans="3:3" x14ac:dyDescent="0.3">
      <c r="C18" s="30" t="s">
        <v>143</v>
      </c>
    </row>
    <row r="22" spans="3:3" ht="22.8" x14ac:dyDescent="0.3">
      <c r="C22" s="31" t="s">
        <v>144</v>
      </c>
    </row>
    <row r="24" spans="3:3" ht="17.399999999999999" x14ac:dyDescent="0.3">
      <c r="C24" s="33" t="s">
        <v>145</v>
      </c>
    </row>
    <row r="26" spans="3:3" x14ac:dyDescent="0.3">
      <c r="C26" s="30" t="s">
        <v>146</v>
      </c>
    </row>
    <row r="28" spans="3:3" x14ac:dyDescent="0.3">
      <c r="C28" s="35" t="s">
        <v>165</v>
      </c>
    </row>
    <row r="32" spans="3:3" ht="17.399999999999999" x14ac:dyDescent="0.3">
      <c r="C32" s="33" t="s">
        <v>147</v>
      </c>
    </row>
    <row r="34" spans="3:3" x14ac:dyDescent="0.3">
      <c r="C34" s="30" t="s">
        <v>148</v>
      </c>
    </row>
    <row r="36" spans="3:3" x14ac:dyDescent="0.3">
      <c r="C36" s="35" t="s">
        <v>166</v>
      </c>
    </row>
    <row r="40" spans="3:3" ht="17.399999999999999" x14ac:dyDescent="0.3">
      <c r="C40" s="33" t="s">
        <v>149</v>
      </c>
    </row>
    <row r="42" spans="3:3" x14ac:dyDescent="0.3">
      <c r="C42" s="30" t="s">
        <v>150</v>
      </c>
    </row>
    <row r="44" spans="3:3" x14ac:dyDescent="0.3">
      <c r="C44" s="35" t="s">
        <v>167</v>
      </c>
    </row>
    <row r="48" spans="3:3" ht="17.399999999999999" x14ac:dyDescent="0.3">
      <c r="C48" s="33" t="s">
        <v>151</v>
      </c>
    </row>
    <row r="50" spans="3:3" x14ac:dyDescent="0.3">
      <c r="C50" s="30" t="s">
        <v>152</v>
      </c>
    </row>
    <row r="52" spans="3:3" x14ac:dyDescent="0.3">
      <c r="C52" s="35" t="s">
        <v>168</v>
      </c>
    </row>
    <row r="56" spans="3:3" ht="17.399999999999999" x14ac:dyDescent="0.3">
      <c r="C56" s="33" t="s">
        <v>153</v>
      </c>
    </row>
    <row r="58" spans="3:3" x14ac:dyDescent="0.3">
      <c r="C58" s="30" t="s">
        <v>154</v>
      </c>
    </row>
    <row r="60" spans="3:3" x14ac:dyDescent="0.3">
      <c r="C60" s="35" t="s">
        <v>169</v>
      </c>
    </row>
    <row r="64" spans="3:3" ht="17.399999999999999" x14ac:dyDescent="0.3">
      <c r="C64" s="33" t="s">
        <v>155</v>
      </c>
    </row>
    <row r="66" spans="3:3" x14ac:dyDescent="0.3">
      <c r="C66" s="30" t="s">
        <v>156</v>
      </c>
    </row>
    <row r="68" spans="3:3" x14ac:dyDescent="0.3">
      <c r="C68" s="35" t="s">
        <v>170</v>
      </c>
    </row>
    <row r="72" spans="3:3" ht="17.399999999999999" x14ac:dyDescent="0.3">
      <c r="C72" s="33" t="s">
        <v>157</v>
      </c>
    </row>
    <row r="74" spans="3:3" x14ac:dyDescent="0.3">
      <c r="C74" s="30" t="s">
        <v>158</v>
      </c>
    </row>
    <row r="76" spans="3:3" x14ac:dyDescent="0.3">
      <c r="C76" s="35" t="s">
        <v>171</v>
      </c>
    </row>
    <row r="80" spans="3:3" ht="22.8" x14ac:dyDescent="0.3">
      <c r="C80" s="31" t="s">
        <v>159</v>
      </c>
    </row>
    <row r="82" spans="3:3" x14ac:dyDescent="0.3">
      <c r="C82" s="32" t="s">
        <v>160</v>
      </c>
    </row>
    <row r="83" spans="3:3" x14ac:dyDescent="0.3">
      <c r="C83" s="30" t="s">
        <v>161</v>
      </c>
    </row>
    <row r="85" spans="3:3" x14ac:dyDescent="0.3">
      <c r="C85" s="35" t="s">
        <v>172</v>
      </c>
    </row>
    <row r="86" spans="3:3" x14ac:dyDescent="0.3">
      <c r="C86" s="35" t="s">
        <v>173</v>
      </c>
    </row>
    <row r="90" spans="3:3" ht="22.8" x14ac:dyDescent="0.3">
      <c r="C90" s="31" t="s">
        <v>174</v>
      </c>
    </row>
    <row r="92" spans="3:3" x14ac:dyDescent="0.3">
      <c r="C92" s="34"/>
    </row>
    <row r="93" spans="3:3" x14ac:dyDescent="0.3">
      <c r="C93" s="34" t="s">
        <v>175</v>
      </c>
    </row>
    <row r="94" spans="3:3" x14ac:dyDescent="0.3">
      <c r="C94" s="34" t="s">
        <v>176</v>
      </c>
    </row>
    <row r="95" spans="3:3" x14ac:dyDescent="0.3">
      <c r="C95" s="34"/>
    </row>
    <row r="96" spans="3:3" x14ac:dyDescent="0.3">
      <c r="C96" s="34" t="s">
        <v>177</v>
      </c>
    </row>
    <row r="97" spans="3:3" x14ac:dyDescent="0.3">
      <c r="C97" s="34" t="s">
        <v>178</v>
      </c>
    </row>
    <row r="101" spans="3:3" ht="22.8" x14ac:dyDescent="0.3">
      <c r="C101" s="31" t="s">
        <v>162</v>
      </c>
    </row>
    <row r="102" spans="3:3" x14ac:dyDescent="0.3">
      <c r="C102" s="34"/>
    </row>
    <row r="103" spans="3:3" x14ac:dyDescent="0.3">
      <c r="C103" s="34" t="s">
        <v>179</v>
      </c>
    </row>
    <row r="104" spans="3:3" x14ac:dyDescent="0.3">
      <c r="C104" s="34"/>
    </row>
    <row r="105" spans="3:3" x14ac:dyDescent="0.3">
      <c r="C105" s="34" t="s">
        <v>180</v>
      </c>
    </row>
    <row r="106" spans="3:3" x14ac:dyDescent="0.3">
      <c r="C106" s="3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A59BB7-0772-4EAA-8B4E-6815420A2D31}">
  <dimension ref="A2:S219"/>
  <sheetViews>
    <sheetView tabSelected="1" zoomScale="80" zoomScaleNormal="80" workbookViewId="0">
      <pane xSplit="2" ySplit="3" topLeftCell="C4" activePane="bottomRight" state="frozen"/>
      <selection pane="topRight" activeCell="C1" sqref="C1"/>
      <selection pane="bottomLeft" activeCell="A3" sqref="A3"/>
      <selection pane="bottomRight" activeCell="D218" sqref="D218"/>
    </sheetView>
  </sheetViews>
  <sheetFormatPr baseColWidth="10" defaultColWidth="10.88671875" defaultRowHeight="14.4" x14ac:dyDescent="0.3"/>
  <cols>
    <col min="1" max="1" width="35.88671875" style="6" customWidth="1"/>
    <col min="2" max="2" width="8" bestFit="1" customWidth="1"/>
    <col min="3" max="3" width="12.44140625" customWidth="1"/>
    <col min="4" max="10" width="13.44140625" customWidth="1"/>
    <col min="11" max="11" width="13.6640625" bestFit="1" customWidth="1"/>
    <col min="12" max="12" width="14.44140625" bestFit="1" customWidth="1"/>
    <col min="13" max="15" width="13.44140625" customWidth="1"/>
    <col min="16" max="16" width="14" bestFit="1" customWidth="1"/>
    <col min="18" max="18" width="14.88671875" bestFit="1" customWidth="1"/>
  </cols>
  <sheetData>
    <row r="2" spans="1:18" s="2" customFormat="1" ht="32.25" customHeight="1" x14ac:dyDescent="0.3">
      <c r="A2" s="42" t="s">
        <v>181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18" s="5" customFormat="1" ht="27.9" customHeight="1" x14ac:dyDescent="0.3">
      <c r="A3" s="1"/>
      <c r="B3" s="1"/>
      <c r="C3" s="3" t="s">
        <v>29</v>
      </c>
      <c r="D3" s="4">
        <v>46023</v>
      </c>
      <c r="E3" s="4">
        <v>46054</v>
      </c>
      <c r="F3" s="4">
        <v>46082</v>
      </c>
      <c r="G3" s="4">
        <v>46113</v>
      </c>
      <c r="H3" s="4">
        <v>46143</v>
      </c>
      <c r="I3" s="4">
        <v>46174</v>
      </c>
      <c r="J3" s="4">
        <v>46204</v>
      </c>
      <c r="K3" s="4">
        <v>46235</v>
      </c>
      <c r="L3" s="4">
        <v>46266</v>
      </c>
      <c r="M3" s="4">
        <v>46296</v>
      </c>
      <c r="N3" s="4">
        <v>46327</v>
      </c>
      <c r="O3" s="4">
        <v>46357</v>
      </c>
      <c r="P3" s="1" t="s">
        <v>0</v>
      </c>
    </row>
    <row r="4" spans="1:18" ht="15" thickBot="1" x14ac:dyDescent="0.35"/>
    <row r="5" spans="1:18" ht="15" thickTop="1" x14ac:dyDescent="0.3">
      <c r="A5" s="43" t="s">
        <v>1</v>
      </c>
      <c r="B5" s="43"/>
      <c r="C5" s="45">
        <f>+C7+C18+C23+C27</f>
        <v>1302.5</v>
      </c>
      <c r="D5" s="45">
        <f t="shared" ref="D5:P5" si="0">+D7+D18+D23+D27</f>
        <v>1200</v>
      </c>
      <c r="E5" s="45">
        <f t="shared" si="0"/>
        <v>1210</v>
      </c>
      <c r="F5" s="45">
        <f t="shared" si="0"/>
        <v>1200</v>
      </c>
      <c r="G5" s="45">
        <f t="shared" si="0"/>
        <v>1200</v>
      </c>
      <c r="H5" s="45">
        <f t="shared" si="0"/>
        <v>1200</v>
      </c>
      <c r="I5" s="45">
        <f t="shared" si="0"/>
        <v>1210</v>
      </c>
      <c r="J5" s="45">
        <f t="shared" si="0"/>
        <v>1200</v>
      </c>
      <c r="K5" s="45">
        <f t="shared" si="0"/>
        <v>1200</v>
      </c>
      <c r="L5" s="45">
        <f t="shared" si="0"/>
        <v>1200</v>
      </c>
      <c r="M5" s="45">
        <f t="shared" si="0"/>
        <v>1210</v>
      </c>
      <c r="N5" s="45">
        <f t="shared" si="0"/>
        <v>1200</v>
      </c>
      <c r="O5" s="38">
        <f t="shared" si="0"/>
        <v>2400</v>
      </c>
      <c r="P5" s="40">
        <f t="shared" si="0"/>
        <v>15630</v>
      </c>
    </row>
    <row r="6" spans="1:18" ht="15" thickBot="1" x14ac:dyDescent="0.35">
      <c r="A6" s="44"/>
      <c r="B6" s="44"/>
      <c r="C6" s="46" t="e">
        <f>#REF!</f>
        <v>#REF!</v>
      </c>
      <c r="D6" s="46" t="e">
        <f>#REF!</f>
        <v>#REF!</v>
      </c>
      <c r="E6" s="46" t="e">
        <f>#REF!</f>
        <v>#REF!</v>
      </c>
      <c r="F6" s="46" t="e">
        <f>#REF!</f>
        <v>#REF!</v>
      </c>
      <c r="G6" s="46" t="e">
        <f>#REF!</f>
        <v>#REF!</v>
      </c>
      <c r="H6" s="46" t="e">
        <f>#REF!</f>
        <v>#REF!</v>
      </c>
      <c r="I6" s="46" t="e">
        <f>#REF!</f>
        <v>#REF!</v>
      </c>
      <c r="J6" s="46" t="e">
        <f>#REF!</f>
        <v>#REF!</v>
      </c>
      <c r="K6" s="46" t="e">
        <f>#REF!</f>
        <v>#REF!</v>
      </c>
      <c r="L6" s="46" t="e">
        <f>#REF!</f>
        <v>#REF!</v>
      </c>
      <c r="M6" s="46" t="e">
        <f>#REF!</f>
        <v>#REF!</v>
      </c>
      <c r="N6" s="46" t="e">
        <f>#REF!</f>
        <v>#REF!</v>
      </c>
      <c r="O6" s="39" t="e">
        <f>#REF!</f>
        <v>#REF!</v>
      </c>
      <c r="P6" s="41" t="e">
        <f>#REF!</f>
        <v>#REF!</v>
      </c>
    </row>
    <row r="7" spans="1:18" ht="15" thickTop="1" x14ac:dyDescent="0.3">
      <c r="A7" s="7" t="s">
        <v>2</v>
      </c>
      <c r="B7" s="8"/>
      <c r="C7" s="9">
        <f t="shared" ref="C7:P7" si="1">SUM(C8:C16)</f>
        <v>0</v>
      </c>
      <c r="D7" s="9">
        <f t="shared" si="1"/>
        <v>0</v>
      </c>
      <c r="E7" s="9">
        <f t="shared" si="1"/>
        <v>0</v>
      </c>
      <c r="F7" s="9">
        <f t="shared" si="1"/>
        <v>0</v>
      </c>
      <c r="G7" s="9">
        <f t="shared" si="1"/>
        <v>0</v>
      </c>
      <c r="H7" s="9">
        <f t="shared" si="1"/>
        <v>0</v>
      </c>
      <c r="I7" s="9">
        <f t="shared" si="1"/>
        <v>0</v>
      </c>
      <c r="J7" s="9">
        <f t="shared" si="1"/>
        <v>0</v>
      </c>
      <c r="K7" s="9">
        <f t="shared" si="1"/>
        <v>0</v>
      </c>
      <c r="L7" s="9">
        <f t="shared" si="1"/>
        <v>0</v>
      </c>
      <c r="M7" s="9">
        <f t="shared" si="1"/>
        <v>0</v>
      </c>
      <c r="N7" s="9">
        <f t="shared" si="1"/>
        <v>0</v>
      </c>
      <c r="O7" s="9">
        <f t="shared" si="1"/>
        <v>0</v>
      </c>
      <c r="P7" s="10">
        <f t="shared" si="1"/>
        <v>0</v>
      </c>
      <c r="R7" s="11"/>
    </row>
    <row r="8" spans="1:18" x14ac:dyDescent="0.3">
      <c r="A8" s="18" t="s">
        <v>3</v>
      </c>
      <c r="B8" t="s">
        <v>4</v>
      </c>
      <c r="C8" s="13">
        <f t="shared" ref="C8:C16" si="2">+P8/12</f>
        <v>0</v>
      </c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5">
        <f t="shared" ref="P8:P16" si="3">SUM(D8:O8)</f>
        <v>0</v>
      </c>
    </row>
    <row r="9" spans="1:18" x14ac:dyDescent="0.3">
      <c r="A9" s="18" t="s">
        <v>123</v>
      </c>
      <c r="B9" t="s">
        <v>4</v>
      </c>
      <c r="C9" s="13">
        <f t="shared" si="2"/>
        <v>0</v>
      </c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5">
        <f t="shared" si="3"/>
        <v>0</v>
      </c>
    </row>
    <row r="10" spans="1:18" x14ac:dyDescent="0.3">
      <c r="A10" s="18" t="s">
        <v>5</v>
      </c>
      <c r="B10" t="s">
        <v>4</v>
      </c>
      <c r="C10" s="13">
        <f t="shared" si="2"/>
        <v>0</v>
      </c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5">
        <f t="shared" si="3"/>
        <v>0</v>
      </c>
    </row>
    <row r="11" spans="1:18" x14ac:dyDescent="0.3">
      <c r="A11" s="18" t="s">
        <v>6</v>
      </c>
      <c r="B11" t="s">
        <v>4</v>
      </c>
      <c r="C11" s="13">
        <f>+P11/12</f>
        <v>0</v>
      </c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5">
        <f t="shared" si="3"/>
        <v>0</v>
      </c>
    </row>
    <row r="12" spans="1:18" x14ac:dyDescent="0.3">
      <c r="A12" s="18" t="s">
        <v>7</v>
      </c>
      <c r="B12" t="s">
        <v>4</v>
      </c>
      <c r="C12" s="13">
        <f t="shared" si="2"/>
        <v>0</v>
      </c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5">
        <f t="shared" si="3"/>
        <v>0</v>
      </c>
    </row>
    <row r="13" spans="1:18" x14ac:dyDescent="0.3">
      <c r="A13" s="18" t="s">
        <v>8</v>
      </c>
      <c r="B13" t="s">
        <v>4</v>
      </c>
      <c r="C13" s="13">
        <f t="shared" si="2"/>
        <v>0</v>
      </c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5">
        <f t="shared" si="3"/>
        <v>0</v>
      </c>
    </row>
    <row r="14" spans="1:18" x14ac:dyDescent="0.3">
      <c r="A14" s="18" t="s">
        <v>30</v>
      </c>
      <c r="B14" t="s">
        <v>4</v>
      </c>
      <c r="C14" s="13">
        <f t="shared" si="2"/>
        <v>0</v>
      </c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5">
        <f t="shared" si="3"/>
        <v>0</v>
      </c>
    </row>
    <row r="15" spans="1:18" x14ac:dyDescent="0.3">
      <c r="A15" s="18"/>
      <c r="C15" s="13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5"/>
    </row>
    <row r="16" spans="1:18" x14ac:dyDescent="0.3">
      <c r="B16" t="s">
        <v>4</v>
      </c>
      <c r="C16" s="13">
        <f t="shared" si="2"/>
        <v>0</v>
      </c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5">
        <f t="shared" si="3"/>
        <v>0</v>
      </c>
    </row>
    <row r="17" spans="1:16" x14ac:dyDescent="0.3"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7"/>
    </row>
    <row r="18" spans="1:16" x14ac:dyDescent="0.3">
      <c r="A18" s="7" t="s">
        <v>45</v>
      </c>
      <c r="B18" s="8"/>
      <c r="C18" s="9">
        <f t="shared" ref="C18:P18" si="4">SUM(C19:C21)</f>
        <v>1300</v>
      </c>
      <c r="D18" s="9">
        <f t="shared" si="4"/>
        <v>1200</v>
      </c>
      <c r="E18" s="9">
        <f t="shared" si="4"/>
        <v>1200</v>
      </c>
      <c r="F18" s="9">
        <f t="shared" si="4"/>
        <v>1200</v>
      </c>
      <c r="G18" s="9">
        <f t="shared" si="4"/>
        <v>1200</v>
      </c>
      <c r="H18" s="9">
        <f t="shared" si="4"/>
        <v>1200</v>
      </c>
      <c r="I18" s="9">
        <f t="shared" si="4"/>
        <v>1200</v>
      </c>
      <c r="J18" s="9">
        <f t="shared" si="4"/>
        <v>1200</v>
      </c>
      <c r="K18" s="9">
        <f t="shared" si="4"/>
        <v>1200</v>
      </c>
      <c r="L18" s="9">
        <f t="shared" si="4"/>
        <v>1200</v>
      </c>
      <c r="M18" s="9">
        <f t="shared" si="4"/>
        <v>1200</v>
      </c>
      <c r="N18" s="9">
        <f t="shared" si="4"/>
        <v>1200</v>
      </c>
      <c r="O18" s="9">
        <f t="shared" si="4"/>
        <v>2400</v>
      </c>
      <c r="P18" s="10">
        <f t="shared" si="4"/>
        <v>15600</v>
      </c>
    </row>
    <row r="19" spans="1:16" x14ac:dyDescent="0.3">
      <c r="A19" s="12" t="s">
        <v>124</v>
      </c>
      <c r="B19" t="s">
        <v>4</v>
      </c>
      <c r="C19" s="13">
        <f t="shared" ref="C19:C21" si="5">+P19/12</f>
        <v>0</v>
      </c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5">
        <f t="shared" ref="P19:P21" si="6">SUM(D19:O19)</f>
        <v>0</v>
      </c>
    </row>
    <row r="20" spans="1:16" x14ac:dyDescent="0.3">
      <c r="A20" s="12" t="s">
        <v>32</v>
      </c>
      <c r="B20" t="s">
        <v>4</v>
      </c>
      <c r="C20" s="13">
        <f t="shared" si="5"/>
        <v>1300</v>
      </c>
      <c r="D20" s="14">
        <v>1200</v>
      </c>
      <c r="E20" s="14">
        <v>1200</v>
      </c>
      <c r="F20" s="14">
        <v>1200</v>
      </c>
      <c r="G20" s="14">
        <v>1200</v>
      </c>
      <c r="H20" s="14">
        <v>1200</v>
      </c>
      <c r="I20" s="14">
        <v>1200</v>
      </c>
      <c r="J20" s="14">
        <v>1200</v>
      </c>
      <c r="K20" s="14">
        <v>1200</v>
      </c>
      <c r="L20" s="14">
        <v>1200</v>
      </c>
      <c r="M20" s="14">
        <v>1200</v>
      </c>
      <c r="N20" s="14">
        <v>1200</v>
      </c>
      <c r="O20" s="14">
        <f>2*1200</f>
        <v>2400</v>
      </c>
      <c r="P20" s="15">
        <f t="shared" si="6"/>
        <v>15600</v>
      </c>
    </row>
    <row r="21" spans="1:16" x14ac:dyDescent="0.3">
      <c r="A21" s="12" t="s">
        <v>30</v>
      </c>
      <c r="B21" t="s">
        <v>4</v>
      </c>
      <c r="C21" s="13">
        <f t="shared" si="5"/>
        <v>0</v>
      </c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5">
        <f t="shared" si="6"/>
        <v>0</v>
      </c>
    </row>
    <row r="22" spans="1:16" x14ac:dyDescent="0.3"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7"/>
    </row>
    <row r="23" spans="1:16" x14ac:dyDescent="0.3">
      <c r="A23" s="7" t="s">
        <v>46</v>
      </c>
      <c r="B23" s="8"/>
      <c r="C23" s="9">
        <f t="shared" ref="C23:P23" si="7">SUM(C24:C25)</f>
        <v>0</v>
      </c>
      <c r="D23" s="9">
        <f t="shared" si="7"/>
        <v>0</v>
      </c>
      <c r="E23" s="9">
        <f t="shared" si="7"/>
        <v>0</v>
      </c>
      <c r="F23" s="9">
        <f t="shared" si="7"/>
        <v>0</v>
      </c>
      <c r="G23" s="9">
        <f t="shared" si="7"/>
        <v>0</v>
      </c>
      <c r="H23" s="9">
        <f t="shared" si="7"/>
        <v>0</v>
      </c>
      <c r="I23" s="9">
        <f t="shared" si="7"/>
        <v>0</v>
      </c>
      <c r="J23" s="9">
        <f t="shared" si="7"/>
        <v>0</v>
      </c>
      <c r="K23" s="9">
        <f t="shared" si="7"/>
        <v>0</v>
      </c>
      <c r="L23" s="9">
        <f t="shared" si="7"/>
        <v>0</v>
      </c>
      <c r="M23" s="9">
        <f t="shared" si="7"/>
        <v>0</v>
      </c>
      <c r="N23" s="9">
        <f t="shared" si="7"/>
        <v>0</v>
      </c>
      <c r="O23" s="9">
        <f t="shared" si="7"/>
        <v>0</v>
      </c>
      <c r="P23" s="10">
        <f t="shared" si="7"/>
        <v>0</v>
      </c>
    </row>
    <row r="24" spans="1:16" x14ac:dyDescent="0.3">
      <c r="A24" s="12" t="s">
        <v>125</v>
      </c>
      <c r="B24" t="s">
        <v>4</v>
      </c>
      <c r="C24" s="13">
        <f t="shared" ref="C24:C25" si="8">+P24/12</f>
        <v>0</v>
      </c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7">
        <f>SUM(D24:O24)</f>
        <v>0</v>
      </c>
    </row>
    <row r="25" spans="1:16" x14ac:dyDescent="0.3">
      <c r="A25" s="12" t="s">
        <v>30</v>
      </c>
      <c r="B25" t="s">
        <v>4</v>
      </c>
      <c r="C25" s="13">
        <f t="shared" si="8"/>
        <v>0</v>
      </c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7">
        <f>SUM(D25:O25)</f>
        <v>0</v>
      </c>
    </row>
    <row r="26" spans="1:16" x14ac:dyDescent="0.3"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7"/>
    </row>
    <row r="27" spans="1:16" x14ac:dyDescent="0.3">
      <c r="A27" s="7" t="s">
        <v>10</v>
      </c>
      <c r="B27" s="8"/>
      <c r="C27" s="9">
        <f t="shared" ref="C27:P27" si="9">SUM(C28:C30)</f>
        <v>2.5</v>
      </c>
      <c r="D27" s="9">
        <f t="shared" si="9"/>
        <v>0</v>
      </c>
      <c r="E27" s="9">
        <f t="shared" si="9"/>
        <v>10</v>
      </c>
      <c r="F27" s="9">
        <f t="shared" si="9"/>
        <v>0</v>
      </c>
      <c r="G27" s="9">
        <f t="shared" si="9"/>
        <v>0</v>
      </c>
      <c r="H27" s="9">
        <f t="shared" si="9"/>
        <v>0</v>
      </c>
      <c r="I27" s="9">
        <f t="shared" si="9"/>
        <v>10</v>
      </c>
      <c r="J27" s="9">
        <f t="shared" si="9"/>
        <v>0</v>
      </c>
      <c r="K27" s="9">
        <f t="shared" si="9"/>
        <v>0</v>
      </c>
      <c r="L27" s="9">
        <f t="shared" si="9"/>
        <v>0</v>
      </c>
      <c r="M27" s="9">
        <f t="shared" si="9"/>
        <v>10</v>
      </c>
      <c r="N27" s="9">
        <f t="shared" si="9"/>
        <v>0</v>
      </c>
      <c r="O27" s="9">
        <f t="shared" si="9"/>
        <v>0</v>
      </c>
      <c r="P27" s="10">
        <f t="shared" si="9"/>
        <v>30</v>
      </c>
    </row>
    <row r="28" spans="1:16" x14ac:dyDescent="0.3">
      <c r="A28" s="12" t="s">
        <v>37</v>
      </c>
      <c r="B28" t="s">
        <v>4</v>
      </c>
      <c r="C28" s="13">
        <f t="shared" ref="C28:C30" si="10">+P28/12</f>
        <v>2.5</v>
      </c>
      <c r="D28" s="14"/>
      <c r="E28" s="14">
        <v>10</v>
      </c>
      <c r="F28" s="14"/>
      <c r="G28" s="14"/>
      <c r="H28" s="14"/>
      <c r="I28" s="14">
        <v>10</v>
      </c>
      <c r="J28" s="14"/>
      <c r="K28" s="14"/>
      <c r="L28" s="14"/>
      <c r="M28" s="14">
        <v>10</v>
      </c>
      <c r="N28" s="14"/>
      <c r="O28" s="14"/>
      <c r="P28" s="15">
        <f>SUM(D28:O28)</f>
        <v>30</v>
      </c>
    </row>
    <row r="29" spans="1:16" x14ac:dyDescent="0.3">
      <c r="A29" s="12" t="s">
        <v>127</v>
      </c>
      <c r="B29" t="s">
        <v>4</v>
      </c>
      <c r="C29" s="13">
        <f t="shared" si="10"/>
        <v>0</v>
      </c>
      <c r="D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7">
        <f>SUM(D29:O29)</f>
        <v>0</v>
      </c>
    </row>
    <row r="30" spans="1:16" x14ac:dyDescent="0.3">
      <c r="A30" s="12" t="s">
        <v>30</v>
      </c>
      <c r="B30" t="s">
        <v>4</v>
      </c>
      <c r="C30" s="13">
        <f t="shared" si="10"/>
        <v>0</v>
      </c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7">
        <f>SUM(D30:O30)</f>
        <v>0</v>
      </c>
    </row>
    <row r="31" spans="1:16" x14ac:dyDescent="0.3"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7"/>
    </row>
    <row r="32" spans="1:16" ht="15" thickBot="1" x14ac:dyDescent="0.35"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7"/>
    </row>
    <row r="33" spans="1:19" ht="15" thickTop="1" x14ac:dyDescent="0.3">
      <c r="A33" s="49" t="s">
        <v>134</v>
      </c>
      <c r="B33" s="50"/>
      <c r="C33" s="47">
        <f t="shared" ref="C33:P33" si="11">+C35+C43+C52+C63+C79+C96+C104+C122+C130+C142+C148+C158+C163+C174+C178+C184+C192</f>
        <v>818.75</v>
      </c>
      <c r="D33" s="47">
        <f t="shared" si="11"/>
        <v>645</v>
      </c>
      <c r="E33" s="47">
        <f t="shared" si="11"/>
        <v>815</v>
      </c>
      <c r="F33" s="47">
        <f t="shared" si="11"/>
        <v>805</v>
      </c>
      <c r="G33" s="47">
        <f t="shared" si="11"/>
        <v>810</v>
      </c>
      <c r="H33" s="47">
        <f t="shared" si="11"/>
        <v>715</v>
      </c>
      <c r="I33" s="47">
        <f t="shared" si="11"/>
        <v>1005</v>
      </c>
      <c r="J33" s="47">
        <f t="shared" si="11"/>
        <v>1145</v>
      </c>
      <c r="K33" s="47">
        <f t="shared" si="11"/>
        <v>680</v>
      </c>
      <c r="L33" s="47">
        <f t="shared" si="11"/>
        <v>955</v>
      </c>
      <c r="M33" s="47">
        <f t="shared" si="11"/>
        <v>745</v>
      </c>
      <c r="N33" s="47">
        <f t="shared" si="11"/>
        <v>665</v>
      </c>
      <c r="O33" s="47">
        <f t="shared" si="11"/>
        <v>840</v>
      </c>
      <c r="P33" s="53">
        <f t="shared" si="11"/>
        <v>9825</v>
      </c>
      <c r="R33" s="14"/>
    </row>
    <row r="34" spans="1:19" ht="15" thickBot="1" x14ac:dyDescent="0.35">
      <c r="A34" s="51"/>
      <c r="B34" s="52"/>
      <c r="C34" s="48" t="e">
        <f>#REF!</f>
        <v>#REF!</v>
      </c>
      <c r="D34" s="48" t="e">
        <f>#REF!</f>
        <v>#REF!</v>
      </c>
      <c r="E34" s="48" t="e">
        <f>#REF!</f>
        <v>#REF!</v>
      </c>
      <c r="F34" s="48" t="e">
        <f>#REF!</f>
        <v>#REF!</v>
      </c>
      <c r="G34" s="48" t="e">
        <f>#REF!</f>
        <v>#REF!</v>
      </c>
      <c r="H34" s="48" t="e">
        <f>#REF!</f>
        <v>#REF!</v>
      </c>
      <c r="I34" s="48" t="e">
        <f>#REF!</f>
        <v>#REF!</v>
      </c>
      <c r="J34" s="48" t="e">
        <f>#REF!</f>
        <v>#REF!</v>
      </c>
      <c r="K34" s="48" t="e">
        <f>#REF!</f>
        <v>#REF!</v>
      </c>
      <c r="L34" s="48" t="e">
        <f>#REF!</f>
        <v>#REF!</v>
      </c>
      <c r="M34" s="48" t="e">
        <f>#REF!</f>
        <v>#REF!</v>
      </c>
      <c r="N34" s="48" t="e">
        <f>#REF!</f>
        <v>#REF!</v>
      </c>
      <c r="O34" s="48" t="e">
        <f>#REF!</f>
        <v>#REF!</v>
      </c>
      <c r="P34" s="54" t="e">
        <f>#REF!</f>
        <v>#REF!</v>
      </c>
    </row>
    <row r="35" spans="1:19" ht="15" thickTop="1" x14ac:dyDescent="0.3">
      <c r="A35" s="7" t="s">
        <v>11</v>
      </c>
      <c r="B35" s="8"/>
      <c r="C35" s="9">
        <f t="shared" ref="C35:P35" si="12">SUM(C36:C41)</f>
        <v>195</v>
      </c>
      <c r="D35" s="9">
        <f t="shared" si="12"/>
        <v>195</v>
      </c>
      <c r="E35" s="9">
        <f t="shared" si="12"/>
        <v>195</v>
      </c>
      <c r="F35" s="9">
        <f t="shared" si="12"/>
        <v>195</v>
      </c>
      <c r="G35" s="9">
        <f t="shared" si="12"/>
        <v>195</v>
      </c>
      <c r="H35" s="9">
        <f t="shared" si="12"/>
        <v>195</v>
      </c>
      <c r="I35" s="9">
        <f t="shared" si="12"/>
        <v>195</v>
      </c>
      <c r="J35" s="9">
        <f t="shared" si="12"/>
        <v>195</v>
      </c>
      <c r="K35" s="9">
        <f t="shared" si="12"/>
        <v>195</v>
      </c>
      <c r="L35" s="9">
        <f t="shared" si="12"/>
        <v>195</v>
      </c>
      <c r="M35" s="9">
        <f t="shared" si="12"/>
        <v>195</v>
      </c>
      <c r="N35" s="9">
        <f t="shared" si="12"/>
        <v>195</v>
      </c>
      <c r="O35" s="9">
        <f t="shared" si="12"/>
        <v>195</v>
      </c>
      <c r="P35" s="19">
        <f t="shared" si="12"/>
        <v>2340</v>
      </c>
      <c r="Q35" s="20">
        <f>+R35/$P$33</f>
        <v>0.2381679389312977</v>
      </c>
      <c r="R35" s="19">
        <f>SUM(R36:R42)</f>
        <v>2340</v>
      </c>
    </row>
    <row r="36" spans="1:19" x14ac:dyDescent="0.3">
      <c r="A36" s="6" t="s">
        <v>128</v>
      </c>
      <c r="B36" t="s">
        <v>4</v>
      </c>
      <c r="C36" s="13">
        <f t="shared" ref="C36:C41" si="13">+P36/12</f>
        <v>15</v>
      </c>
      <c r="D36" s="14">
        <v>15</v>
      </c>
      <c r="E36" s="14">
        <v>15</v>
      </c>
      <c r="F36" s="14">
        <v>15</v>
      </c>
      <c r="G36" s="14">
        <v>15</v>
      </c>
      <c r="H36" s="14">
        <v>15</v>
      </c>
      <c r="I36" s="14">
        <v>15</v>
      </c>
      <c r="J36" s="14">
        <v>15</v>
      </c>
      <c r="K36" s="14">
        <v>15</v>
      </c>
      <c r="L36" s="14">
        <v>15</v>
      </c>
      <c r="M36" s="14">
        <v>15</v>
      </c>
      <c r="N36" s="14">
        <v>15</v>
      </c>
      <c r="O36" s="14">
        <v>15</v>
      </c>
      <c r="P36" s="21">
        <f>SUM(D36:O36)</f>
        <v>180</v>
      </c>
      <c r="R36" s="14">
        <f>+P36</f>
        <v>180</v>
      </c>
      <c r="S36" s="20">
        <f>+R36/$P$33</f>
        <v>1.8320610687022901E-2</v>
      </c>
    </row>
    <row r="37" spans="1:19" x14ac:dyDescent="0.3">
      <c r="A37" s="6" t="s">
        <v>38</v>
      </c>
      <c r="B37" t="s">
        <v>4</v>
      </c>
      <c r="C37" s="13">
        <f>+P37/12</f>
        <v>150</v>
      </c>
      <c r="D37" s="14">
        <v>150</v>
      </c>
      <c r="E37" s="14">
        <v>150</v>
      </c>
      <c r="F37" s="14">
        <v>150</v>
      </c>
      <c r="G37" s="14">
        <v>150</v>
      </c>
      <c r="H37" s="14">
        <v>150</v>
      </c>
      <c r="I37" s="14">
        <v>150</v>
      </c>
      <c r="J37" s="14">
        <v>150</v>
      </c>
      <c r="K37" s="14">
        <v>150</v>
      </c>
      <c r="L37" s="14">
        <v>150</v>
      </c>
      <c r="M37" s="14">
        <v>150</v>
      </c>
      <c r="N37" s="14">
        <v>150</v>
      </c>
      <c r="O37" s="14">
        <v>150</v>
      </c>
      <c r="P37" s="21">
        <f t="shared" ref="P37:P41" si="14">SUM(D37:O37)</f>
        <v>1800</v>
      </c>
      <c r="R37" s="14">
        <f t="shared" ref="R37:R82" si="15">+P37</f>
        <v>1800</v>
      </c>
      <c r="S37" s="20">
        <f>+R37/$P$33</f>
        <v>0.18320610687022901</v>
      </c>
    </row>
    <row r="38" spans="1:19" x14ac:dyDescent="0.3">
      <c r="A38" s="6" t="s">
        <v>39</v>
      </c>
      <c r="B38" t="s">
        <v>4</v>
      </c>
      <c r="C38" s="13">
        <f t="shared" si="13"/>
        <v>0</v>
      </c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21">
        <f t="shared" si="14"/>
        <v>0</v>
      </c>
      <c r="R38" s="14">
        <f t="shared" si="15"/>
        <v>0</v>
      </c>
      <c r="S38" s="20">
        <f>+R38/$P$33</f>
        <v>0</v>
      </c>
    </row>
    <row r="39" spans="1:19" x14ac:dyDescent="0.3">
      <c r="A39" s="6" t="s">
        <v>129</v>
      </c>
      <c r="B39" t="s">
        <v>4</v>
      </c>
      <c r="C39" s="13">
        <f t="shared" si="13"/>
        <v>0</v>
      </c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21">
        <f t="shared" si="14"/>
        <v>0</v>
      </c>
      <c r="R39" s="14">
        <f t="shared" si="15"/>
        <v>0</v>
      </c>
      <c r="S39" s="20">
        <f t="shared" ref="S39:S82" si="16">+R39/$P$33</f>
        <v>0</v>
      </c>
    </row>
    <row r="40" spans="1:19" x14ac:dyDescent="0.3">
      <c r="A40" s="27" t="s">
        <v>33</v>
      </c>
      <c r="B40" t="s">
        <v>4</v>
      </c>
      <c r="C40" s="13">
        <f t="shared" si="13"/>
        <v>30</v>
      </c>
      <c r="D40" s="14">
        <v>30</v>
      </c>
      <c r="E40" s="14">
        <v>30</v>
      </c>
      <c r="F40" s="14">
        <v>30</v>
      </c>
      <c r="G40" s="14">
        <v>30</v>
      </c>
      <c r="H40" s="14">
        <v>30</v>
      </c>
      <c r="I40" s="14">
        <v>30</v>
      </c>
      <c r="J40" s="14">
        <v>30</v>
      </c>
      <c r="K40" s="14">
        <v>30</v>
      </c>
      <c r="L40" s="14">
        <v>30</v>
      </c>
      <c r="M40" s="14">
        <v>30</v>
      </c>
      <c r="N40" s="14">
        <v>30</v>
      </c>
      <c r="O40" s="14">
        <v>30</v>
      </c>
      <c r="P40" s="21">
        <f t="shared" si="14"/>
        <v>360</v>
      </c>
      <c r="R40" s="14">
        <f t="shared" si="15"/>
        <v>360</v>
      </c>
      <c r="S40" s="20">
        <f t="shared" si="16"/>
        <v>3.6641221374045803E-2</v>
      </c>
    </row>
    <row r="41" spans="1:19" x14ac:dyDescent="0.3">
      <c r="A41" s="6" t="s">
        <v>30</v>
      </c>
      <c r="B41" t="s">
        <v>4</v>
      </c>
      <c r="C41" s="13">
        <f t="shared" si="13"/>
        <v>0</v>
      </c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21">
        <f t="shared" si="14"/>
        <v>0</v>
      </c>
      <c r="R41" s="14">
        <f t="shared" si="15"/>
        <v>0</v>
      </c>
      <c r="S41" s="20">
        <f t="shared" si="16"/>
        <v>0</v>
      </c>
    </row>
    <row r="42" spans="1:19" x14ac:dyDescent="0.3"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21"/>
      <c r="R42" s="14">
        <f t="shared" si="15"/>
        <v>0</v>
      </c>
      <c r="S42" s="20">
        <f t="shared" si="16"/>
        <v>0</v>
      </c>
    </row>
    <row r="43" spans="1:19" x14ac:dyDescent="0.3">
      <c r="A43" s="7" t="s">
        <v>12</v>
      </c>
      <c r="B43" s="8"/>
      <c r="C43" s="9">
        <f>SUM(C44:C50)</f>
        <v>300</v>
      </c>
      <c r="D43" s="9">
        <f>SUM(D44:D50)</f>
        <v>300</v>
      </c>
      <c r="E43" s="9">
        <f t="shared" ref="E43:N43" si="17">SUM(E44:E50)</f>
        <v>300</v>
      </c>
      <c r="F43" s="9">
        <f t="shared" si="17"/>
        <v>300</v>
      </c>
      <c r="G43" s="9">
        <f t="shared" si="17"/>
        <v>300</v>
      </c>
      <c r="H43" s="9">
        <f t="shared" si="17"/>
        <v>300</v>
      </c>
      <c r="I43" s="9">
        <f t="shared" si="17"/>
        <v>300</v>
      </c>
      <c r="J43" s="9">
        <f t="shared" si="17"/>
        <v>300</v>
      </c>
      <c r="K43" s="9">
        <f t="shared" si="17"/>
        <v>300</v>
      </c>
      <c r="L43" s="9">
        <f t="shared" si="17"/>
        <v>300</v>
      </c>
      <c r="M43" s="9">
        <f t="shared" si="17"/>
        <v>300</v>
      </c>
      <c r="N43" s="9">
        <f t="shared" si="17"/>
        <v>300</v>
      </c>
      <c r="O43" s="9">
        <f>SUM(O44:O50)</f>
        <v>300</v>
      </c>
      <c r="P43" s="19">
        <f>SUM(P44:P50)</f>
        <v>3600</v>
      </c>
      <c r="Q43" s="20">
        <f>+R43/$P$33</f>
        <v>0.36641221374045801</v>
      </c>
      <c r="R43" s="19">
        <f>SUM(R44:R51)</f>
        <v>3600</v>
      </c>
      <c r="S43" s="20"/>
    </row>
    <row r="44" spans="1:19" x14ac:dyDescent="0.3">
      <c r="A44" s="27" t="s">
        <v>13</v>
      </c>
      <c r="B44" t="s">
        <v>4</v>
      </c>
      <c r="C44" s="13">
        <f t="shared" ref="C44:C50" si="18">+P44/12</f>
        <v>300</v>
      </c>
      <c r="D44" s="14">
        <v>300</v>
      </c>
      <c r="E44" s="14">
        <v>300</v>
      </c>
      <c r="F44" s="14">
        <v>300</v>
      </c>
      <c r="G44" s="14">
        <v>300</v>
      </c>
      <c r="H44" s="14">
        <v>300</v>
      </c>
      <c r="I44" s="14">
        <v>300</v>
      </c>
      <c r="J44" s="14">
        <v>300</v>
      </c>
      <c r="K44" s="14">
        <v>300</v>
      </c>
      <c r="L44" s="14">
        <v>300</v>
      </c>
      <c r="M44" s="14">
        <v>300</v>
      </c>
      <c r="N44" s="14">
        <v>300</v>
      </c>
      <c r="O44" s="14">
        <v>300</v>
      </c>
      <c r="P44" s="21">
        <f t="shared" ref="P44:P50" si="19">SUM(D44:O44)</f>
        <v>3600</v>
      </c>
      <c r="R44" s="14">
        <f t="shared" si="15"/>
        <v>3600</v>
      </c>
      <c r="S44" s="20">
        <f t="shared" si="16"/>
        <v>0.36641221374045801</v>
      </c>
    </row>
    <row r="45" spans="1:19" x14ac:dyDescent="0.3">
      <c r="A45" s="27" t="s">
        <v>14</v>
      </c>
      <c r="B45" t="s">
        <v>4</v>
      </c>
      <c r="C45" s="13">
        <f t="shared" si="18"/>
        <v>0</v>
      </c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21">
        <f t="shared" si="19"/>
        <v>0</v>
      </c>
      <c r="R45" s="14">
        <f t="shared" si="15"/>
        <v>0</v>
      </c>
      <c r="S45" s="20">
        <f t="shared" si="16"/>
        <v>0</v>
      </c>
    </row>
    <row r="46" spans="1:19" x14ac:dyDescent="0.3">
      <c r="A46" s="27" t="s">
        <v>15</v>
      </c>
      <c r="B46" t="s">
        <v>4</v>
      </c>
      <c r="C46" s="13">
        <f t="shared" si="18"/>
        <v>0</v>
      </c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21">
        <f t="shared" si="19"/>
        <v>0</v>
      </c>
      <c r="R46" s="14">
        <f t="shared" si="15"/>
        <v>0</v>
      </c>
      <c r="S46" s="20">
        <f t="shared" si="16"/>
        <v>0</v>
      </c>
    </row>
    <row r="47" spans="1:19" x14ac:dyDescent="0.3">
      <c r="A47" s="27" t="s">
        <v>9</v>
      </c>
      <c r="B47" t="s">
        <v>4</v>
      </c>
      <c r="C47" s="13">
        <f t="shared" si="18"/>
        <v>0</v>
      </c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21">
        <f t="shared" si="19"/>
        <v>0</v>
      </c>
      <c r="R47" s="14">
        <f t="shared" si="15"/>
        <v>0</v>
      </c>
      <c r="S47" s="20">
        <f t="shared" si="16"/>
        <v>0</v>
      </c>
    </row>
    <row r="48" spans="1:19" x14ac:dyDescent="0.3">
      <c r="A48" s="27" t="s">
        <v>130</v>
      </c>
      <c r="B48" t="s">
        <v>4</v>
      </c>
      <c r="C48" s="13">
        <f t="shared" si="18"/>
        <v>0</v>
      </c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21">
        <f t="shared" si="19"/>
        <v>0</v>
      </c>
      <c r="R48" s="14">
        <f t="shared" si="15"/>
        <v>0</v>
      </c>
      <c r="S48" s="20"/>
    </row>
    <row r="49" spans="1:19" x14ac:dyDescent="0.3">
      <c r="A49" s="27" t="s">
        <v>16</v>
      </c>
      <c r="B49" t="s">
        <v>4</v>
      </c>
      <c r="C49" s="13">
        <f t="shared" si="18"/>
        <v>0</v>
      </c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21">
        <f t="shared" si="19"/>
        <v>0</v>
      </c>
      <c r="R49" s="14">
        <f t="shared" si="15"/>
        <v>0</v>
      </c>
      <c r="S49" s="20">
        <f t="shared" si="16"/>
        <v>0</v>
      </c>
    </row>
    <row r="50" spans="1:19" x14ac:dyDescent="0.3">
      <c r="A50" s="27" t="s">
        <v>30</v>
      </c>
      <c r="B50" t="s">
        <v>4</v>
      </c>
      <c r="C50" s="13">
        <f t="shared" si="18"/>
        <v>0</v>
      </c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21">
        <f t="shared" si="19"/>
        <v>0</v>
      </c>
      <c r="R50" s="14">
        <f t="shared" si="15"/>
        <v>0</v>
      </c>
      <c r="S50" s="20">
        <f t="shared" si="16"/>
        <v>0</v>
      </c>
    </row>
    <row r="51" spans="1:19" x14ac:dyDescent="0.3"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21"/>
      <c r="R51" s="14">
        <f t="shared" si="15"/>
        <v>0</v>
      </c>
      <c r="S51" s="20">
        <f t="shared" si="16"/>
        <v>0</v>
      </c>
    </row>
    <row r="52" spans="1:19" x14ac:dyDescent="0.3">
      <c r="A52" s="7" t="s">
        <v>44</v>
      </c>
      <c r="B52" s="8"/>
      <c r="C52" s="9">
        <f>SUM(C53:C59)</f>
        <v>58.75</v>
      </c>
      <c r="D52" s="9">
        <f>SUM(D53:D59)</f>
        <v>30</v>
      </c>
      <c r="E52" s="9">
        <f t="shared" ref="E52:O52" si="20">SUM(E53:E59)</f>
        <v>150</v>
      </c>
      <c r="F52" s="9">
        <f t="shared" si="20"/>
        <v>60</v>
      </c>
      <c r="G52" s="9">
        <f t="shared" si="20"/>
        <v>195</v>
      </c>
      <c r="H52" s="9">
        <f t="shared" si="20"/>
        <v>30</v>
      </c>
      <c r="I52" s="9">
        <f t="shared" si="20"/>
        <v>30</v>
      </c>
      <c r="J52" s="9">
        <f t="shared" si="20"/>
        <v>30</v>
      </c>
      <c r="K52" s="9">
        <f t="shared" si="20"/>
        <v>45</v>
      </c>
      <c r="L52" s="9">
        <f t="shared" si="20"/>
        <v>30</v>
      </c>
      <c r="M52" s="9">
        <f t="shared" si="20"/>
        <v>30</v>
      </c>
      <c r="N52" s="9">
        <f t="shared" si="20"/>
        <v>30</v>
      </c>
      <c r="O52" s="9">
        <f t="shared" si="20"/>
        <v>45</v>
      </c>
      <c r="P52" s="19">
        <f>SUM(P53:P59)</f>
        <v>705</v>
      </c>
      <c r="Q52" s="20">
        <f>+R52/$P$33</f>
        <v>7.1755725190839698E-2</v>
      </c>
      <c r="R52" s="19">
        <f>SUM(R53:R60)</f>
        <v>705</v>
      </c>
      <c r="S52" s="20"/>
    </row>
    <row r="53" spans="1:19" x14ac:dyDescent="0.3">
      <c r="A53" s="27" t="s">
        <v>40</v>
      </c>
      <c r="B53" t="s">
        <v>4</v>
      </c>
      <c r="C53" s="13">
        <f t="shared" ref="C53:C59" si="21">+P53/12</f>
        <v>10</v>
      </c>
      <c r="D53" s="14">
        <v>10</v>
      </c>
      <c r="E53" s="14">
        <v>10</v>
      </c>
      <c r="F53" s="14">
        <v>10</v>
      </c>
      <c r="G53" s="14">
        <v>10</v>
      </c>
      <c r="H53" s="14">
        <v>10</v>
      </c>
      <c r="I53" s="14">
        <v>10</v>
      </c>
      <c r="J53" s="14">
        <v>10</v>
      </c>
      <c r="K53" s="14">
        <v>10</v>
      </c>
      <c r="L53" s="14">
        <v>10</v>
      </c>
      <c r="M53" s="14">
        <v>10</v>
      </c>
      <c r="N53" s="14">
        <v>10</v>
      </c>
      <c r="O53" s="14">
        <v>10</v>
      </c>
      <c r="P53" s="21">
        <f t="shared" ref="P53:P59" si="22">SUM(D53:O53)</f>
        <v>120</v>
      </c>
      <c r="R53" s="14">
        <f t="shared" si="15"/>
        <v>120</v>
      </c>
      <c r="S53" s="20">
        <f t="shared" si="16"/>
        <v>1.2213740458015267E-2</v>
      </c>
    </row>
    <row r="54" spans="1:19" x14ac:dyDescent="0.3">
      <c r="A54" s="27" t="s">
        <v>42</v>
      </c>
      <c r="B54" t="s">
        <v>4</v>
      </c>
      <c r="C54" s="13">
        <f t="shared" si="21"/>
        <v>20</v>
      </c>
      <c r="D54" s="14">
        <v>20</v>
      </c>
      <c r="E54" s="14">
        <v>20</v>
      </c>
      <c r="F54" s="14">
        <v>20</v>
      </c>
      <c r="G54" s="14">
        <v>20</v>
      </c>
      <c r="H54" s="14">
        <v>20</v>
      </c>
      <c r="I54" s="14">
        <v>20</v>
      </c>
      <c r="J54" s="14">
        <v>20</v>
      </c>
      <c r="K54" s="14">
        <v>20</v>
      </c>
      <c r="L54" s="14">
        <v>20</v>
      </c>
      <c r="M54" s="14">
        <v>20</v>
      </c>
      <c r="N54" s="14">
        <v>20</v>
      </c>
      <c r="O54" s="14">
        <v>20</v>
      </c>
      <c r="P54" s="21">
        <f t="shared" si="22"/>
        <v>240</v>
      </c>
      <c r="R54" s="14">
        <f t="shared" si="15"/>
        <v>240</v>
      </c>
      <c r="S54" s="20">
        <f t="shared" si="16"/>
        <v>2.4427480916030534E-2</v>
      </c>
    </row>
    <row r="55" spans="1:19" x14ac:dyDescent="0.3">
      <c r="A55" s="27" t="s">
        <v>41</v>
      </c>
      <c r="B55" t="s">
        <v>4</v>
      </c>
      <c r="C55" s="13">
        <f t="shared" si="21"/>
        <v>3.75</v>
      </c>
      <c r="D55" s="14"/>
      <c r="E55" s="14"/>
      <c r="F55" s="14"/>
      <c r="G55" s="14">
        <v>15</v>
      </c>
      <c r="H55" s="14"/>
      <c r="I55" s="14"/>
      <c r="J55" s="14"/>
      <c r="K55" s="14">
        <v>15</v>
      </c>
      <c r="L55" s="14"/>
      <c r="M55" s="14"/>
      <c r="N55" s="14"/>
      <c r="O55" s="14">
        <v>15</v>
      </c>
      <c r="P55" s="21">
        <f t="shared" si="22"/>
        <v>45</v>
      </c>
      <c r="R55" s="14">
        <f t="shared" si="15"/>
        <v>45</v>
      </c>
      <c r="S55" s="20">
        <f t="shared" si="16"/>
        <v>4.5801526717557254E-3</v>
      </c>
    </row>
    <row r="56" spans="1:19" x14ac:dyDescent="0.3">
      <c r="A56" s="27" t="s">
        <v>66</v>
      </c>
      <c r="B56" t="s">
        <v>4</v>
      </c>
      <c r="C56" s="13">
        <f t="shared" si="21"/>
        <v>10</v>
      </c>
      <c r="D56" s="14"/>
      <c r="E56" s="14">
        <v>120</v>
      </c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21">
        <f t="shared" si="22"/>
        <v>120</v>
      </c>
      <c r="R56" s="14">
        <f t="shared" si="15"/>
        <v>120</v>
      </c>
      <c r="S56" s="20">
        <f t="shared" si="16"/>
        <v>1.2213740458015267E-2</v>
      </c>
    </row>
    <row r="57" spans="1:19" x14ac:dyDescent="0.3">
      <c r="A57" s="27" t="s">
        <v>43</v>
      </c>
      <c r="B57" t="s">
        <v>4</v>
      </c>
      <c r="C57" s="13">
        <f t="shared" si="21"/>
        <v>12.5</v>
      </c>
      <c r="D57" s="14"/>
      <c r="E57" s="14"/>
      <c r="F57" s="14"/>
      <c r="G57" s="14">
        <v>150</v>
      </c>
      <c r="H57" s="14"/>
      <c r="I57" s="14"/>
      <c r="J57" s="14"/>
      <c r="K57" s="14"/>
      <c r="L57" s="14"/>
      <c r="M57" s="14"/>
      <c r="N57" s="14"/>
      <c r="O57" s="14"/>
      <c r="P57" s="21">
        <f t="shared" si="22"/>
        <v>150</v>
      </c>
      <c r="R57" s="14">
        <f t="shared" si="15"/>
        <v>150</v>
      </c>
      <c r="S57" s="20">
        <f t="shared" si="16"/>
        <v>1.5267175572519083E-2</v>
      </c>
    </row>
    <row r="58" spans="1:19" x14ac:dyDescent="0.3">
      <c r="A58" s="27" t="s">
        <v>17</v>
      </c>
      <c r="B58" t="s">
        <v>4</v>
      </c>
      <c r="C58" s="13">
        <f t="shared" si="21"/>
        <v>2.5</v>
      </c>
      <c r="D58" s="14"/>
      <c r="E58" s="14"/>
      <c r="F58" s="14">
        <v>30</v>
      </c>
      <c r="G58" s="14"/>
      <c r="H58" s="14"/>
      <c r="I58" s="14"/>
      <c r="J58" s="14"/>
      <c r="K58" s="14"/>
      <c r="L58" s="14"/>
      <c r="M58" s="14"/>
      <c r="N58" s="14"/>
      <c r="O58" s="14"/>
      <c r="P58" s="21">
        <f t="shared" si="22"/>
        <v>30</v>
      </c>
      <c r="R58" s="14">
        <f t="shared" si="15"/>
        <v>30</v>
      </c>
      <c r="S58" s="20">
        <f t="shared" si="16"/>
        <v>3.0534351145038168E-3</v>
      </c>
    </row>
    <row r="59" spans="1:19" x14ac:dyDescent="0.3">
      <c r="A59" s="27" t="s">
        <v>30</v>
      </c>
      <c r="B59" t="s">
        <v>4</v>
      </c>
      <c r="C59" s="13">
        <f t="shared" si="21"/>
        <v>0</v>
      </c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21">
        <f t="shared" si="22"/>
        <v>0</v>
      </c>
      <c r="R59" s="14">
        <f t="shared" si="15"/>
        <v>0</v>
      </c>
      <c r="S59" s="20">
        <f t="shared" si="16"/>
        <v>0</v>
      </c>
    </row>
    <row r="60" spans="1:19" x14ac:dyDescent="0.3"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21"/>
      <c r="R60" s="14">
        <f t="shared" si="15"/>
        <v>0</v>
      </c>
      <c r="S60" s="20">
        <f t="shared" si="16"/>
        <v>0</v>
      </c>
    </row>
    <row r="61" spans="1:19" x14ac:dyDescent="0.3"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21"/>
      <c r="R61" s="14">
        <f t="shared" si="15"/>
        <v>0</v>
      </c>
      <c r="S61" s="20">
        <f t="shared" si="16"/>
        <v>0</v>
      </c>
    </row>
    <row r="62" spans="1:19" x14ac:dyDescent="0.3"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21"/>
      <c r="R62" s="14">
        <f t="shared" si="15"/>
        <v>0</v>
      </c>
      <c r="S62" s="20">
        <f t="shared" si="16"/>
        <v>0</v>
      </c>
    </row>
    <row r="63" spans="1:19" x14ac:dyDescent="0.3">
      <c r="A63" s="7" t="s">
        <v>47</v>
      </c>
      <c r="B63" s="8"/>
      <c r="C63" s="9">
        <f t="shared" ref="C63:P63" si="23">SUM(C64:C77)</f>
        <v>0</v>
      </c>
      <c r="D63" s="9">
        <f t="shared" si="23"/>
        <v>0</v>
      </c>
      <c r="E63" s="9">
        <f t="shared" si="23"/>
        <v>0</v>
      </c>
      <c r="F63" s="9">
        <f t="shared" si="23"/>
        <v>0</v>
      </c>
      <c r="G63" s="9">
        <f t="shared" si="23"/>
        <v>0</v>
      </c>
      <c r="H63" s="9">
        <f t="shared" si="23"/>
        <v>0</v>
      </c>
      <c r="I63" s="9">
        <f t="shared" si="23"/>
        <v>0</v>
      </c>
      <c r="J63" s="9">
        <f t="shared" si="23"/>
        <v>0</v>
      </c>
      <c r="K63" s="9">
        <f t="shared" si="23"/>
        <v>0</v>
      </c>
      <c r="L63" s="9">
        <f t="shared" si="23"/>
        <v>0</v>
      </c>
      <c r="M63" s="9">
        <f t="shared" si="23"/>
        <v>0</v>
      </c>
      <c r="N63" s="9">
        <f t="shared" si="23"/>
        <v>0</v>
      </c>
      <c r="O63" s="9">
        <f t="shared" si="23"/>
        <v>0</v>
      </c>
      <c r="P63" s="19">
        <f t="shared" si="23"/>
        <v>0</v>
      </c>
      <c r="Q63" s="20">
        <f>+R63/$P$33</f>
        <v>0</v>
      </c>
      <c r="R63" s="19">
        <f>SUM(R64:R78)</f>
        <v>0</v>
      </c>
      <c r="S63" s="20"/>
    </row>
    <row r="64" spans="1:19" x14ac:dyDescent="0.3">
      <c r="A64" s="6" t="s">
        <v>48</v>
      </c>
      <c r="B64" t="s">
        <v>4</v>
      </c>
      <c r="C64" s="13">
        <f t="shared" ref="C64:C77" si="24">+P64/12</f>
        <v>0</v>
      </c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21">
        <f t="shared" ref="P64:P77" si="25">SUM(D64:O64)</f>
        <v>0</v>
      </c>
      <c r="R64" s="14">
        <f t="shared" si="15"/>
        <v>0</v>
      </c>
      <c r="S64" s="20">
        <f t="shared" si="16"/>
        <v>0</v>
      </c>
    </row>
    <row r="65" spans="1:19" x14ac:dyDescent="0.3">
      <c r="A65" s="6" t="s">
        <v>49</v>
      </c>
      <c r="B65" t="s">
        <v>4</v>
      </c>
      <c r="C65" s="13">
        <f t="shared" si="24"/>
        <v>0</v>
      </c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21">
        <f t="shared" si="25"/>
        <v>0</v>
      </c>
      <c r="R65" s="14">
        <f t="shared" si="15"/>
        <v>0</v>
      </c>
      <c r="S65" s="20">
        <f t="shared" si="16"/>
        <v>0</v>
      </c>
    </row>
    <row r="66" spans="1:19" x14ac:dyDescent="0.3">
      <c r="A66" s="6" t="s">
        <v>50</v>
      </c>
      <c r="B66" t="s">
        <v>4</v>
      </c>
      <c r="C66" s="13">
        <f t="shared" si="24"/>
        <v>0</v>
      </c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21">
        <f t="shared" si="25"/>
        <v>0</v>
      </c>
      <c r="R66" s="14">
        <f t="shared" si="15"/>
        <v>0</v>
      </c>
      <c r="S66" s="20">
        <f t="shared" si="16"/>
        <v>0</v>
      </c>
    </row>
    <row r="67" spans="1:19" x14ac:dyDescent="0.3">
      <c r="A67" s="6" t="s">
        <v>51</v>
      </c>
      <c r="B67" t="s">
        <v>4</v>
      </c>
      <c r="C67" s="13">
        <f t="shared" si="24"/>
        <v>0</v>
      </c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21">
        <f t="shared" si="25"/>
        <v>0</v>
      </c>
      <c r="R67" s="14">
        <f t="shared" si="15"/>
        <v>0</v>
      </c>
      <c r="S67" s="20">
        <f t="shared" si="16"/>
        <v>0</v>
      </c>
    </row>
    <row r="68" spans="1:19" x14ac:dyDescent="0.3">
      <c r="A68" s="27" t="s">
        <v>18</v>
      </c>
      <c r="B68" t="s">
        <v>4</v>
      </c>
      <c r="C68" s="13">
        <f t="shared" si="24"/>
        <v>0</v>
      </c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21">
        <f t="shared" si="25"/>
        <v>0</v>
      </c>
      <c r="R68" s="14">
        <f t="shared" si="15"/>
        <v>0</v>
      </c>
      <c r="S68" s="20">
        <f t="shared" si="16"/>
        <v>0</v>
      </c>
    </row>
    <row r="69" spans="1:19" x14ac:dyDescent="0.3">
      <c r="A69" s="27" t="s">
        <v>52</v>
      </c>
      <c r="B69" t="s">
        <v>4</v>
      </c>
      <c r="C69" s="13">
        <f t="shared" si="24"/>
        <v>0</v>
      </c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21">
        <f t="shared" si="25"/>
        <v>0</v>
      </c>
      <c r="R69" s="14">
        <f t="shared" si="15"/>
        <v>0</v>
      </c>
      <c r="S69" s="20">
        <f t="shared" si="16"/>
        <v>0</v>
      </c>
    </row>
    <row r="70" spans="1:19" x14ac:dyDescent="0.3">
      <c r="A70" s="27" t="s">
        <v>53</v>
      </c>
      <c r="B70" t="s">
        <v>4</v>
      </c>
      <c r="C70" s="13">
        <f t="shared" si="24"/>
        <v>0</v>
      </c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21">
        <f t="shared" si="25"/>
        <v>0</v>
      </c>
      <c r="R70" s="14">
        <f t="shared" si="15"/>
        <v>0</v>
      </c>
      <c r="S70" s="20">
        <f t="shared" si="16"/>
        <v>0</v>
      </c>
    </row>
    <row r="71" spans="1:19" x14ac:dyDescent="0.3">
      <c r="A71" s="27" t="s">
        <v>54</v>
      </c>
      <c r="B71" t="s">
        <v>4</v>
      </c>
      <c r="C71" s="13">
        <f t="shared" si="24"/>
        <v>0</v>
      </c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21">
        <f t="shared" si="25"/>
        <v>0</v>
      </c>
      <c r="R71" s="14">
        <f t="shared" si="15"/>
        <v>0</v>
      </c>
      <c r="S71" s="20">
        <f t="shared" si="16"/>
        <v>0</v>
      </c>
    </row>
    <row r="72" spans="1:19" x14ac:dyDescent="0.3">
      <c r="A72" s="27" t="s">
        <v>55</v>
      </c>
      <c r="B72" t="s">
        <v>4</v>
      </c>
      <c r="C72" s="13">
        <f t="shared" si="24"/>
        <v>0</v>
      </c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21">
        <f t="shared" si="25"/>
        <v>0</v>
      </c>
      <c r="R72" s="14">
        <f t="shared" si="15"/>
        <v>0</v>
      </c>
      <c r="S72" s="20">
        <f t="shared" si="16"/>
        <v>0</v>
      </c>
    </row>
    <row r="73" spans="1:19" x14ac:dyDescent="0.3">
      <c r="A73" s="27" t="s">
        <v>57</v>
      </c>
      <c r="B73" t="s">
        <v>4</v>
      </c>
      <c r="C73" s="13">
        <f t="shared" si="24"/>
        <v>0</v>
      </c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21">
        <f t="shared" si="25"/>
        <v>0</v>
      </c>
      <c r="R73" s="14">
        <f t="shared" si="15"/>
        <v>0</v>
      </c>
      <c r="S73" s="20">
        <f t="shared" si="16"/>
        <v>0</v>
      </c>
    </row>
    <row r="74" spans="1:19" x14ac:dyDescent="0.3">
      <c r="A74" s="27" t="s">
        <v>56</v>
      </c>
      <c r="B74" t="s">
        <v>4</v>
      </c>
      <c r="C74" s="13">
        <f t="shared" si="24"/>
        <v>0</v>
      </c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21">
        <f t="shared" si="25"/>
        <v>0</v>
      </c>
      <c r="R74" s="14">
        <f t="shared" si="15"/>
        <v>0</v>
      </c>
      <c r="S74" s="20">
        <f t="shared" si="16"/>
        <v>0</v>
      </c>
    </row>
    <row r="75" spans="1:19" x14ac:dyDescent="0.3">
      <c r="A75" s="27" t="s">
        <v>58</v>
      </c>
      <c r="B75" t="s">
        <v>4</v>
      </c>
      <c r="C75" s="13">
        <f t="shared" si="24"/>
        <v>0</v>
      </c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21">
        <f t="shared" si="25"/>
        <v>0</v>
      </c>
      <c r="R75" s="14">
        <f t="shared" si="15"/>
        <v>0</v>
      </c>
      <c r="S75" s="20">
        <f t="shared" si="16"/>
        <v>0</v>
      </c>
    </row>
    <row r="76" spans="1:19" x14ac:dyDescent="0.3">
      <c r="A76" s="27" t="s">
        <v>59</v>
      </c>
      <c r="B76" t="s">
        <v>4</v>
      </c>
      <c r="C76" s="13">
        <f t="shared" si="24"/>
        <v>0</v>
      </c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21">
        <f t="shared" si="25"/>
        <v>0</v>
      </c>
      <c r="R76" s="14">
        <f t="shared" si="15"/>
        <v>0</v>
      </c>
      <c r="S76" s="20">
        <f t="shared" si="16"/>
        <v>0</v>
      </c>
    </row>
    <row r="77" spans="1:19" x14ac:dyDescent="0.3">
      <c r="A77" s="27" t="s">
        <v>30</v>
      </c>
      <c r="B77" t="s">
        <v>4</v>
      </c>
      <c r="C77" s="13">
        <f t="shared" si="24"/>
        <v>0</v>
      </c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21">
        <f t="shared" si="25"/>
        <v>0</v>
      </c>
      <c r="R77" s="14">
        <f t="shared" si="15"/>
        <v>0</v>
      </c>
      <c r="S77" s="20">
        <f t="shared" si="16"/>
        <v>0</v>
      </c>
    </row>
    <row r="78" spans="1:19" x14ac:dyDescent="0.3"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21"/>
      <c r="R78" s="14">
        <f t="shared" si="15"/>
        <v>0</v>
      </c>
      <c r="S78" s="20">
        <f t="shared" si="16"/>
        <v>0</v>
      </c>
    </row>
    <row r="79" spans="1:19" x14ac:dyDescent="0.3">
      <c r="A79" s="7" t="s">
        <v>60</v>
      </c>
      <c r="B79" s="8"/>
      <c r="C79" s="9">
        <f t="shared" ref="C79:O79" si="26">SUM(C80:C92)</f>
        <v>80</v>
      </c>
      <c r="D79" s="9">
        <f t="shared" si="26"/>
        <v>80</v>
      </c>
      <c r="E79" s="9">
        <f t="shared" si="26"/>
        <v>80</v>
      </c>
      <c r="F79" s="9">
        <f t="shared" si="26"/>
        <v>80</v>
      </c>
      <c r="G79" s="9">
        <f t="shared" si="26"/>
        <v>80</v>
      </c>
      <c r="H79" s="9">
        <f t="shared" si="26"/>
        <v>80</v>
      </c>
      <c r="I79" s="9">
        <f t="shared" si="26"/>
        <v>80</v>
      </c>
      <c r="J79" s="9">
        <f t="shared" si="26"/>
        <v>80</v>
      </c>
      <c r="K79" s="9">
        <f t="shared" si="26"/>
        <v>80</v>
      </c>
      <c r="L79" s="9">
        <f t="shared" si="26"/>
        <v>80</v>
      </c>
      <c r="M79" s="9">
        <f t="shared" si="26"/>
        <v>80</v>
      </c>
      <c r="N79" s="9">
        <f t="shared" si="26"/>
        <v>80</v>
      </c>
      <c r="O79" s="9">
        <f t="shared" si="26"/>
        <v>80</v>
      </c>
      <c r="P79" s="19">
        <f>+SUM(P80:P92)</f>
        <v>960</v>
      </c>
      <c r="Q79" s="20">
        <f>+R79/$P$33</f>
        <v>9.7709923664122136E-2</v>
      </c>
      <c r="R79" s="19">
        <f>+SUM(R80:R93)</f>
        <v>960</v>
      </c>
      <c r="S79" s="20"/>
    </row>
    <row r="80" spans="1:19" x14ac:dyDescent="0.3">
      <c r="A80" s="27" t="s">
        <v>62</v>
      </c>
      <c r="B80" t="s">
        <v>4</v>
      </c>
      <c r="C80" s="13">
        <f t="shared" ref="C80:C92" si="27">+P80/12</f>
        <v>0</v>
      </c>
      <c r="D80" s="14"/>
      <c r="F80" s="14"/>
      <c r="H80" s="14"/>
      <c r="J80" s="14"/>
      <c r="K80" s="14"/>
      <c r="L80" s="14"/>
      <c r="M80" s="14"/>
      <c r="N80" s="14"/>
      <c r="O80" s="14"/>
      <c r="P80" s="21">
        <f t="shared" ref="P80:P92" si="28">SUM(D80:O80)</f>
        <v>0</v>
      </c>
      <c r="R80" s="14">
        <f t="shared" si="15"/>
        <v>0</v>
      </c>
      <c r="S80" s="20">
        <f t="shared" si="16"/>
        <v>0</v>
      </c>
    </row>
    <row r="81" spans="1:19" x14ac:dyDescent="0.3">
      <c r="A81" s="27" t="s">
        <v>19</v>
      </c>
      <c r="B81" t="s">
        <v>4</v>
      </c>
      <c r="C81" s="13">
        <f t="shared" si="27"/>
        <v>0</v>
      </c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21">
        <f t="shared" si="28"/>
        <v>0</v>
      </c>
      <c r="R81" s="14">
        <f t="shared" si="15"/>
        <v>0</v>
      </c>
      <c r="S81" s="20">
        <f t="shared" si="16"/>
        <v>0</v>
      </c>
    </row>
    <row r="82" spans="1:19" x14ac:dyDescent="0.3">
      <c r="A82" s="27" t="s">
        <v>63</v>
      </c>
      <c r="B82" t="s">
        <v>4</v>
      </c>
      <c r="C82" s="13">
        <f t="shared" si="27"/>
        <v>0</v>
      </c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21">
        <f t="shared" si="28"/>
        <v>0</v>
      </c>
      <c r="R82" s="14">
        <f t="shared" si="15"/>
        <v>0</v>
      </c>
      <c r="S82" s="20">
        <f t="shared" si="16"/>
        <v>0</v>
      </c>
    </row>
    <row r="83" spans="1:19" x14ac:dyDescent="0.3">
      <c r="A83" s="27" t="s">
        <v>61</v>
      </c>
      <c r="B83" t="s">
        <v>4</v>
      </c>
      <c r="C83" s="13">
        <f t="shared" si="27"/>
        <v>0</v>
      </c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21">
        <f t="shared" si="28"/>
        <v>0</v>
      </c>
      <c r="R83" s="14">
        <f t="shared" ref="R83:R119" si="29">+P83</f>
        <v>0</v>
      </c>
      <c r="S83" s="20">
        <f t="shared" ref="S83:S119" si="30">+R83/$P$33</f>
        <v>0</v>
      </c>
    </row>
    <row r="84" spans="1:19" x14ac:dyDescent="0.3">
      <c r="A84" s="27" t="s">
        <v>64</v>
      </c>
      <c r="B84" t="s">
        <v>4</v>
      </c>
      <c r="C84" s="13">
        <f t="shared" si="27"/>
        <v>0</v>
      </c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21">
        <f t="shared" si="28"/>
        <v>0</v>
      </c>
      <c r="R84" s="14">
        <f t="shared" si="29"/>
        <v>0</v>
      </c>
      <c r="S84" s="20">
        <f t="shared" si="30"/>
        <v>0</v>
      </c>
    </row>
    <row r="85" spans="1:19" x14ac:dyDescent="0.3">
      <c r="A85" s="27" t="s">
        <v>65</v>
      </c>
      <c r="B85" t="s">
        <v>4</v>
      </c>
      <c r="C85" s="13">
        <f t="shared" si="27"/>
        <v>0</v>
      </c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21">
        <f t="shared" si="28"/>
        <v>0</v>
      </c>
      <c r="R85" s="14">
        <f t="shared" si="29"/>
        <v>0</v>
      </c>
      <c r="S85" s="20">
        <f t="shared" si="30"/>
        <v>0</v>
      </c>
    </row>
    <row r="86" spans="1:19" x14ac:dyDescent="0.3">
      <c r="A86" s="27" t="s">
        <v>131</v>
      </c>
      <c r="B86" t="s">
        <v>4</v>
      </c>
      <c r="C86" s="13">
        <f t="shared" si="27"/>
        <v>80</v>
      </c>
      <c r="D86" s="14">
        <v>80</v>
      </c>
      <c r="E86" s="14">
        <v>80</v>
      </c>
      <c r="F86" s="14">
        <v>80</v>
      </c>
      <c r="G86" s="14">
        <v>80</v>
      </c>
      <c r="H86" s="14">
        <v>80</v>
      </c>
      <c r="I86" s="14">
        <v>80</v>
      </c>
      <c r="J86" s="14">
        <v>80</v>
      </c>
      <c r="K86" s="14">
        <v>80</v>
      </c>
      <c r="L86" s="14">
        <v>80</v>
      </c>
      <c r="M86" s="14">
        <v>80</v>
      </c>
      <c r="N86" s="14">
        <v>80</v>
      </c>
      <c r="O86" s="14">
        <v>80</v>
      </c>
      <c r="P86" s="21">
        <f t="shared" si="28"/>
        <v>960</v>
      </c>
      <c r="R86" s="14">
        <f t="shared" si="29"/>
        <v>960</v>
      </c>
      <c r="S86" s="20">
        <f t="shared" si="30"/>
        <v>9.7709923664122136E-2</v>
      </c>
    </row>
    <row r="87" spans="1:19" x14ac:dyDescent="0.3">
      <c r="A87" s="27" t="s">
        <v>66</v>
      </c>
      <c r="B87" t="s">
        <v>4</v>
      </c>
      <c r="C87" s="13">
        <f t="shared" si="27"/>
        <v>0</v>
      </c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21">
        <f t="shared" si="28"/>
        <v>0</v>
      </c>
      <c r="R87" s="14">
        <f t="shared" si="29"/>
        <v>0</v>
      </c>
      <c r="S87" s="20">
        <f t="shared" si="30"/>
        <v>0</v>
      </c>
    </row>
    <row r="88" spans="1:19" x14ac:dyDescent="0.3">
      <c r="A88" s="27" t="s">
        <v>67</v>
      </c>
      <c r="B88" t="s">
        <v>4</v>
      </c>
      <c r="C88" s="13">
        <f t="shared" si="27"/>
        <v>0</v>
      </c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21">
        <f t="shared" si="28"/>
        <v>0</v>
      </c>
      <c r="R88" s="14">
        <f t="shared" si="29"/>
        <v>0</v>
      </c>
      <c r="S88" s="20">
        <f t="shared" si="30"/>
        <v>0</v>
      </c>
    </row>
    <row r="89" spans="1:19" x14ac:dyDescent="0.3">
      <c r="A89" s="27" t="s">
        <v>132</v>
      </c>
      <c r="B89" t="s">
        <v>4</v>
      </c>
      <c r="C89" s="13">
        <f t="shared" si="27"/>
        <v>0</v>
      </c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21">
        <f t="shared" si="28"/>
        <v>0</v>
      </c>
      <c r="R89" s="14">
        <f t="shared" si="29"/>
        <v>0</v>
      </c>
      <c r="S89" s="20">
        <f t="shared" si="30"/>
        <v>0</v>
      </c>
    </row>
    <row r="90" spans="1:19" x14ac:dyDescent="0.3">
      <c r="A90" s="27" t="s">
        <v>20</v>
      </c>
      <c r="B90" t="s">
        <v>4</v>
      </c>
      <c r="C90" s="13">
        <f t="shared" si="27"/>
        <v>0</v>
      </c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21">
        <f t="shared" si="28"/>
        <v>0</v>
      </c>
      <c r="R90" s="14">
        <f t="shared" si="29"/>
        <v>0</v>
      </c>
      <c r="S90" s="20">
        <f t="shared" si="30"/>
        <v>0</v>
      </c>
    </row>
    <row r="91" spans="1:19" x14ac:dyDescent="0.3">
      <c r="A91" s="27" t="s">
        <v>68</v>
      </c>
      <c r="B91" t="s">
        <v>4</v>
      </c>
      <c r="C91" s="13">
        <f t="shared" ref="C91" si="31">+P91/12</f>
        <v>0</v>
      </c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21">
        <f t="shared" ref="P91" si="32">SUM(D91:O91)</f>
        <v>0</v>
      </c>
      <c r="R91" s="14">
        <f t="shared" ref="R91" si="33">+P91</f>
        <v>0</v>
      </c>
      <c r="S91" s="20">
        <f t="shared" ref="S91" si="34">+R91/$P$33</f>
        <v>0</v>
      </c>
    </row>
    <row r="92" spans="1:19" x14ac:dyDescent="0.3">
      <c r="A92" s="27" t="s">
        <v>30</v>
      </c>
      <c r="B92" t="s">
        <v>4</v>
      </c>
      <c r="C92" s="13">
        <f t="shared" si="27"/>
        <v>0</v>
      </c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21">
        <f t="shared" si="28"/>
        <v>0</v>
      </c>
      <c r="R92" s="14">
        <f t="shared" si="29"/>
        <v>0</v>
      </c>
      <c r="S92" s="20">
        <f t="shared" si="30"/>
        <v>0</v>
      </c>
    </row>
    <row r="93" spans="1:19" x14ac:dyDescent="0.3"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21"/>
      <c r="R93" s="14">
        <f t="shared" si="29"/>
        <v>0</v>
      </c>
      <c r="S93" s="20">
        <f t="shared" si="30"/>
        <v>0</v>
      </c>
    </row>
    <row r="94" spans="1:19" x14ac:dyDescent="0.3"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21"/>
      <c r="R94" s="14">
        <f t="shared" si="29"/>
        <v>0</v>
      </c>
      <c r="S94" s="20">
        <f t="shared" si="30"/>
        <v>0</v>
      </c>
    </row>
    <row r="95" spans="1:19" x14ac:dyDescent="0.3"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21"/>
      <c r="R95" s="14">
        <f t="shared" si="29"/>
        <v>0</v>
      </c>
      <c r="S95" s="20">
        <f t="shared" si="30"/>
        <v>0</v>
      </c>
    </row>
    <row r="96" spans="1:19" x14ac:dyDescent="0.3">
      <c r="A96" s="7" t="s">
        <v>69</v>
      </c>
      <c r="B96" s="8"/>
      <c r="C96" s="9">
        <f t="shared" ref="C96:O96" si="35">SUM(C97:C101)</f>
        <v>0</v>
      </c>
      <c r="D96" s="9">
        <f t="shared" si="35"/>
        <v>0</v>
      </c>
      <c r="E96" s="9">
        <f t="shared" si="35"/>
        <v>0</v>
      </c>
      <c r="F96" s="9">
        <f t="shared" si="35"/>
        <v>0</v>
      </c>
      <c r="G96" s="9">
        <f t="shared" si="35"/>
        <v>0</v>
      </c>
      <c r="H96" s="9">
        <f t="shared" si="35"/>
        <v>0</v>
      </c>
      <c r="I96" s="9">
        <f t="shared" si="35"/>
        <v>0</v>
      </c>
      <c r="J96" s="9">
        <f t="shared" si="35"/>
        <v>0</v>
      </c>
      <c r="K96" s="9">
        <f t="shared" si="35"/>
        <v>0</v>
      </c>
      <c r="L96" s="9">
        <f t="shared" si="35"/>
        <v>0</v>
      </c>
      <c r="M96" s="9">
        <f t="shared" si="35"/>
        <v>0</v>
      </c>
      <c r="N96" s="9">
        <f t="shared" si="35"/>
        <v>0</v>
      </c>
      <c r="O96" s="9">
        <f t="shared" si="35"/>
        <v>0</v>
      </c>
      <c r="P96" s="19">
        <f>+SUM(P97:P101)</f>
        <v>0</v>
      </c>
      <c r="Q96" s="20">
        <f>+R96/$P$33</f>
        <v>0</v>
      </c>
      <c r="R96" s="19">
        <f>+SUM(R97:R102)</f>
        <v>0</v>
      </c>
      <c r="S96" s="20"/>
    </row>
    <row r="97" spans="1:19" x14ac:dyDescent="0.3">
      <c r="A97" s="27" t="s">
        <v>71</v>
      </c>
      <c r="B97" t="s">
        <v>4</v>
      </c>
      <c r="C97" s="13">
        <f t="shared" ref="C97:C101" si="36">+P97/12</f>
        <v>0</v>
      </c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21">
        <f t="shared" ref="P97:P101" si="37">SUM(D97:O97)</f>
        <v>0</v>
      </c>
      <c r="R97" s="14">
        <f t="shared" si="29"/>
        <v>0</v>
      </c>
      <c r="S97" s="20">
        <f t="shared" si="30"/>
        <v>0</v>
      </c>
    </row>
    <row r="98" spans="1:19" x14ac:dyDescent="0.3">
      <c r="A98" s="27" t="s">
        <v>72</v>
      </c>
      <c r="B98" t="s">
        <v>4</v>
      </c>
      <c r="C98" s="13">
        <f t="shared" si="36"/>
        <v>0</v>
      </c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21">
        <f t="shared" si="37"/>
        <v>0</v>
      </c>
      <c r="R98" s="14">
        <f t="shared" si="29"/>
        <v>0</v>
      </c>
      <c r="S98" s="20">
        <f t="shared" si="30"/>
        <v>0</v>
      </c>
    </row>
    <row r="99" spans="1:19" x14ac:dyDescent="0.3">
      <c r="A99" s="27" t="s">
        <v>70</v>
      </c>
      <c r="B99" t="s">
        <v>4</v>
      </c>
      <c r="C99" s="13">
        <f t="shared" si="36"/>
        <v>0</v>
      </c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21">
        <f t="shared" si="37"/>
        <v>0</v>
      </c>
      <c r="R99" s="14">
        <f t="shared" si="29"/>
        <v>0</v>
      </c>
      <c r="S99" s="20">
        <f t="shared" si="30"/>
        <v>0</v>
      </c>
    </row>
    <row r="100" spans="1:19" x14ac:dyDescent="0.3">
      <c r="A100" s="27" t="s">
        <v>73</v>
      </c>
      <c r="B100" t="s">
        <v>4</v>
      </c>
      <c r="C100" s="13">
        <f t="shared" si="36"/>
        <v>0</v>
      </c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21">
        <f t="shared" si="37"/>
        <v>0</v>
      </c>
      <c r="R100" s="14">
        <f t="shared" si="29"/>
        <v>0</v>
      </c>
      <c r="S100" s="20">
        <f t="shared" si="30"/>
        <v>0</v>
      </c>
    </row>
    <row r="101" spans="1:19" x14ac:dyDescent="0.3">
      <c r="A101" s="27" t="s">
        <v>30</v>
      </c>
      <c r="B101" t="s">
        <v>4</v>
      </c>
      <c r="C101" s="13">
        <f t="shared" si="36"/>
        <v>0</v>
      </c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21">
        <f t="shared" si="37"/>
        <v>0</v>
      </c>
      <c r="R101" s="14">
        <f t="shared" si="29"/>
        <v>0</v>
      </c>
      <c r="S101" s="20">
        <f t="shared" si="30"/>
        <v>0</v>
      </c>
    </row>
    <row r="102" spans="1:19" x14ac:dyDescent="0.3"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21"/>
      <c r="R102" s="14">
        <f t="shared" si="29"/>
        <v>0</v>
      </c>
      <c r="S102" s="20">
        <f t="shared" si="30"/>
        <v>0</v>
      </c>
    </row>
    <row r="103" spans="1:19" x14ac:dyDescent="0.3"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21"/>
      <c r="R103" s="14">
        <f t="shared" si="29"/>
        <v>0</v>
      </c>
      <c r="S103" s="20">
        <f t="shared" si="30"/>
        <v>0</v>
      </c>
    </row>
    <row r="104" spans="1:19" x14ac:dyDescent="0.3">
      <c r="A104" s="7" t="s">
        <v>74</v>
      </c>
      <c r="B104" s="8"/>
      <c r="C104" s="9">
        <f t="shared" ref="C104:O104" si="38">SUM(C105:C118)</f>
        <v>41.666666666666664</v>
      </c>
      <c r="D104" s="9">
        <f t="shared" si="38"/>
        <v>0</v>
      </c>
      <c r="E104" s="9">
        <f t="shared" si="38"/>
        <v>0</v>
      </c>
      <c r="F104" s="9">
        <f t="shared" si="38"/>
        <v>0</v>
      </c>
      <c r="G104" s="9">
        <f t="shared" si="38"/>
        <v>0</v>
      </c>
      <c r="H104" s="9">
        <f t="shared" si="38"/>
        <v>0</v>
      </c>
      <c r="I104" s="9">
        <f t="shared" si="38"/>
        <v>0</v>
      </c>
      <c r="J104" s="9">
        <f t="shared" si="38"/>
        <v>500</v>
      </c>
      <c r="K104" s="9">
        <f t="shared" si="38"/>
        <v>0</v>
      </c>
      <c r="L104" s="9">
        <f t="shared" si="38"/>
        <v>0</v>
      </c>
      <c r="M104" s="9">
        <f t="shared" si="38"/>
        <v>0</v>
      </c>
      <c r="N104" s="9">
        <f t="shared" si="38"/>
        <v>0</v>
      </c>
      <c r="O104" s="9">
        <f t="shared" si="38"/>
        <v>0</v>
      </c>
      <c r="P104" s="19">
        <f>+SUM(P105:P118)</f>
        <v>500</v>
      </c>
      <c r="Q104" s="20">
        <f>+R104/$P$33</f>
        <v>5.0890585241730277E-2</v>
      </c>
      <c r="R104" s="19">
        <f>+SUM(R105:R119)</f>
        <v>500</v>
      </c>
      <c r="S104" s="20"/>
    </row>
    <row r="105" spans="1:19" x14ac:dyDescent="0.3">
      <c r="A105" s="27" t="s">
        <v>75</v>
      </c>
      <c r="B105" t="s">
        <v>4</v>
      </c>
      <c r="C105" s="13">
        <f t="shared" ref="C105:C118" si="39">+P105/12</f>
        <v>0</v>
      </c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21">
        <f t="shared" ref="P105:P118" si="40">SUM(D105:O105)</f>
        <v>0</v>
      </c>
      <c r="R105" s="14">
        <f t="shared" si="29"/>
        <v>0</v>
      </c>
      <c r="S105" s="20">
        <f t="shared" si="30"/>
        <v>0</v>
      </c>
    </row>
    <row r="106" spans="1:19" x14ac:dyDescent="0.3">
      <c r="A106" s="27" t="s">
        <v>76</v>
      </c>
      <c r="B106" t="s">
        <v>4</v>
      </c>
      <c r="C106" s="13">
        <f t="shared" si="39"/>
        <v>0</v>
      </c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21">
        <f t="shared" si="40"/>
        <v>0</v>
      </c>
      <c r="R106" s="14">
        <f t="shared" si="29"/>
        <v>0</v>
      </c>
      <c r="S106" s="20">
        <f t="shared" si="30"/>
        <v>0</v>
      </c>
    </row>
    <row r="107" spans="1:19" x14ac:dyDescent="0.3">
      <c r="A107" s="27" t="s">
        <v>78</v>
      </c>
      <c r="B107" t="s">
        <v>4</v>
      </c>
      <c r="C107" s="13">
        <f t="shared" si="39"/>
        <v>0</v>
      </c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21">
        <f t="shared" si="40"/>
        <v>0</v>
      </c>
      <c r="R107" s="14">
        <f t="shared" si="29"/>
        <v>0</v>
      </c>
      <c r="S107" s="20">
        <f t="shared" si="30"/>
        <v>0</v>
      </c>
    </row>
    <row r="108" spans="1:19" x14ac:dyDescent="0.3">
      <c r="A108" s="27" t="s">
        <v>77</v>
      </c>
      <c r="B108" t="s">
        <v>4</v>
      </c>
      <c r="C108" s="13">
        <f t="shared" si="39"/>
        <v>0</v>
      </c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21">
        <f t="shared" si="40"/>
        <v>0</v>
      </c>
      <c r="R108" s="14">
        <f t="shared" si="29"/>
        <v>0</v>
      </c>
      <c r="S108" s="20">
        <f t="shared" si="30"/>
        <v>0</v>
      </c>
    </row>
    <row r="109" spans="1:19" x14ac:dyDescent="0.3">
      <c r="A109" s="27" t="s">
        <v>79</v>
      </c>
      <c r="B109" t="s">
        <v>4</v>
      </c>
      <c r="C109" s="13">
        <f t="shared" si="39"/>
        <v>0</v>
      </c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21">
        <f t="shared" si="40"/>
        <v>0</v>
      </c>
      <c r="R109" s="14">
        <f t="shared" si="29"/>
        <v>0</v>
      </c>
      <c r="S109" s="20">
        <f t="shared" si="30"/>
        <v>0</v>
      </c>
    </row>
    <row r="110" spans="1:19" x14ac:dyDescent="0.3">
      <c r="A110" s="27" t="s">
        <v>38</v>
      </c>
      <c r="B110" t="s">
        <v>4</v>
      </c>
      <c r="C110" s="13">
        <f t="shared" si="39"/>
        <v>0</v>
      </c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21">
        <f t="shared" si="40"/>
        <v>0</v>
      </c>
      <c r="R110" s="14">
        <f t="shared" si="29"/>
        <v>0</v>
      </c>
      <c r="S110" s="20">
        <f t="shared" si="30"/>
        <v>0</v>
      </c>
    </row>
    <row r="111" spans="1:19" x14ac:dyDescent="0.3">
      <c r="A111" s="27" t="s">
        <v>80</v>
      </c>
      <c r="B111" t="s">
        <v>4</v>
      </c>
      <c r="C111" s="13">
        <f t="shared" si="39"/>
        <v>0</v>
      </c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21">
        <f t="shared" si="40"/>
        <v>0</v>
      </c>
      <c r="R111" s="14">
        <f t="shared" si="29"/>
        <v>0</v>
      </c>
      <c r="S111" s="20">
        <f t="shared" si="30"/>
        <v>0</v>
      </c>
    </row>
    <row r="112" spans="1:19" x14ac:dyDescent="0.3">
      <c r="A112" s="27" t="s">
        <v>81</v>
      </c>
      <c r="B112" t="s">
        <v>4</v>
      </c>
      <c r="C112" s="13">
        <f t="shared" si="39"/>
        <v>0</v>
      </c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21">
        <f t="shared" si="40"/>
        <v>0</v>
      </c>
      <c r="R112" s="14">
        <f t="shared" si="29"/>
        <v>0</v>
      </c>
      <c r="S112" s="20">
        <f t="shared" si="30"/>
        <v>0</v>
      </c>
    </row>
    <row r="113" spans="1:19" x14ac:dyDescent="0.3">
      <c r="A113" s="27" t="s">
        <v>82</v>
      </c>
      <c r="B113" t="s">
        <v>4</v>
      </c>
      <c r="C113" s="13">
        <f t="shared" si="39"/>
        <v>0</v>
      </c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21">
        <f t="shared" si="40"/>
        <v>0</v>
      </c>
      <c r="R113" s="14">
        <f t="shared" si="29"/>
        <v>0</v>
      </c>
      <c r="S113" s="20">
        <f t="shared" si="30"/>
        <v>0</v>
      </c>
    </row>
    <row r="114" spans="1:19" x14ac:dyDescent="0.3">
      <c r="A114" s="27" t="s">
        <v>21</v>
      </c>
      <c r="B114" t="s">
        <v>4</v>
      </c>
      <c r="C114" s="13">
        <f t="shared" si="39"/>
        <v>0</v>
      </c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21">
        <f t="shared" si="40"/>
        <v>0</v>
      </c>
      <c r="R114" s="14">
        <f t="shared" si="29"/>
        <v>0</v>
      </c>
      <c r="S114" s="20">
        <f t="shared" si="30"/>
        <v>0</v>
      </c>
    </row>
    <row r="115" spans="1:19" x14ac:dyDescent="0.3">
      <c r="A115" s="27" t="s">
        <v>28</v>
      </c>
      <c r="B115" t="s">
        <v>4</v>
      </c>
      <c r="C115" s="13">
        <f t="shared" si="39"/>
        <v>0</v>
      </c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21">
        <f t="shared" si="40"/>
        <v>0</v>
      </c>
      <c r="R115" s="14">
        <f t="shared" si="29"/>
        <v>0</v>
      </c>
      <c r="S115" s="20">
        <f t="shared" si="30"/>
        <v>0</v>
      </c>
    </row>
    <row r="116" spans="1:19" x14ac:dyDescent="0.3">
      <c r="A116" s="27" t="s">
        <v>22</v>
      </c>
      <c r="B116" t="s">
        <v>4</v>
      </c>
      <c r="C116" s="13">
        <f t="shared" si="39"/>
        <v>0</v>
      </c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21">
        <f t="shared" si="40"/>
        <v>0</v>
      </c>
      <c r="R116" s="14">
        <f t="shared" si="29"/>
        <v>0</v>
      </c>
      <c r="S116" s="20">
        <f t="shared" si="30"/>
        <v>0</v>
      </c>
    </row>
    <row r="117" spans="1:19" x14ac:dyDescent="0.3">
      <c r="A117" s="27" t="s">
        <v>23</v>
      </c>
      <c r="B117" t="s">
        <v>4</v>
      </c>
      <c r="C117" s="13">
        <f t="shared" si="39"/>
        <v>0</v>
      </c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21">
        <f t="shared" si="40"/>
        <v>0</v>
      </c>
      <c r="R117" s="14">
        <f t="shared" si="29"/>
        <v>0</v>
      </c>
      <c r="S117" s="20">
        <f t="shared" si="30"/>
        <v>0</v>
      </c>
    </row>
    <row r="118" spans="1:19" x14ac:dyDescent="0.3">
      <c r="A118" s="27" t="s">
        <v>30</v>
      </c>
      <c r="B118" t="s">
        <v>4</v>
      </c>
      <c r="C118" s="13">
        <f t="shared" si="39"/>
        <v>41.666666666666664</v>
      </c>
      <c r="D118" s="14"/>
      <c r="E118" s="14"/>
      <c r="F118" s="14"/>
      <c r="G118" s="14"/>
      <c r="H118" s="14"/>
      <c r="I118" s="14"/>
      <c r="J118" s="14">
        <v>500</v>
      </c>
      <c r="K118" s="14"/>
      <c r="L118" s="14"/>
      <c r="M118" s="14"/>
      <c r="N118" s="14"/>
      <c r="O118" s="14"/>
      <c r="P118" s="21">
        <f t="shared" si="40"/>
        <v>500</v>
      </c>
      <c r="R118" s="14">
        <f t="shared" si="29"/>
        <v>500</v>
      </c>
      <c r="S118" s="20">
        <f t="shared" si="30"/>
        <v>5.0890585241730277E-2</v>
      </c>
    </row>
    <row r="119" spans="1:19" x14ac:dyDescent="0.3"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21"/>
      <c r="R119" s="14">
        <f t="shared" si="29"/>
        <v>0</v>
      </c>
      <c r="S119" s="20">
        <f t="shared" si="30"/>
        <v>0</v>
      </c>
    </row>
    <row r="120" spans="1:19" x14ac:dyDescent="0.3"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7"/>
    </row>
    <row r="121" spans="1:19" x14ac:dyDescent="0.3"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21"/>
      <c r="R121" s="14">
        <f t="shared" ref="R121:R165" si="41">+P121</f>
        <v>0</v>
      </c>
      <c r="S121" s="20">
        <f t="shared" ref="S121:S165" si="42">+R121/$P$33</f>
        <v>0</v>
      </c>
    </row>
    <row r="122" spans="1:19" x14ac:dyDescent="0.3">
      <c r="A122" s="7" t="s">
        <v>87</v>
      </c>
      <c r="B122" s="8"/>
      <c r="C122" s="9">
        <f>SUM(C123:C127)</f>
        <v>20.833333333333332</v>
      </c>
      <c r="D122" s="9">
        <f t="shared" ref="D122:O122" si="43">SUM(D123:D127)</f>
        <v>0</v>
      </c>
      <c r="E122" s="9">
        <f t="shared" si="43"/>
        <v>0</v>
      </c>
      <c r="F122" s="9">
        <f t="shared" si="43"/>
        <v>0</v>
      </c>
      <c r="G122" s="9">
        <f t="shared" si="43"/>
        <v>0</v>
      </c>
      <c r="H122" s="9">
        <f t="shared" si="43"/>
        <v>0</v>
      </c>
      <c r="I122" s="9">
        <f t="shared" si="43"/>
        <v>250</v>
      </c>
      <c r="J122" s="9">
        <f t="shared" si="43"/>
        <v>0</v>
      </c>
      <c r="K122" s="9">
        <f t="shared" si="43"/>
        <v>0</v>
      </c>
      <c r="L122" s="9">
        <f t="shared" si="43"/>
        <v>0</v>
      </c>
      <c r="M122" s="9">
        <f t="shared" si="43"/>
        <v>0</v>
      </c>
      <c r="N122" s="9">
        <f t="shared" si="43"/>
        <v>0</v>
      </c>
      <c r="O122" s="9">
        <f t="shared" si="43"/>
        <v>0</v>
      </c>
      <c r="P122" s="19">
        <f t="shared" ref="P122" si="44">+SUM(P123:P127)</f>
        <v>250</v>
      </c>
      <c r="Q122" s="20">
        <f>+R122/$P$33</f>
        <v>2.5445292620865138E-2</v>
      </c>
      <c r="R122" s="19">
        <f>+SUM(R123:R127)</f>
        <v>250</v>
      </c>
      <c r="S122" s="20"/>
    </row>
    <row r="123" spans="1:19" x14ac:dyDescent="0.3">
      <c r="A123" s="6" t="s">
        <v>83</v>
      </c>
      <c r="B123" t="s">
        <v>4</v>
      </c>
      <c r="C123" s="13">
        <f t="shared" ref="C123:C127" si="45">+P123/12</f>
        <v>20.833333333333332</v>
      </c>
      <c r="D123" s="14"/>
      <c r="E123" s="14"/>
      <c r="F123" s="14"/>
      <c r="G123" s="14"/>
      <c r="H123" s="14"/>
      <c r="I123" s="14">
        <v>250</v>
      </c>
      <c r="J123" s="14"/>
      <c r="K123" s="14"/>
      <c r="L123" s="14"/>
      <c r="M123" s="14"/>
      <c r="N123" s="14"/>
      <c r="O123" s="14"/>
      <c r="P123" s="21">
        <f t="shared" ref="P123:P127" si="46">SUM(D123:O123)</f>
        <v>250</v>
      </c>
      <c r="R123" s="14">
        <f t="shared" si="41"/>
        <v>250</v>
      </c>
      <c r="S123" s="20">
        <f t="shared" si="42"/>
        <v>2.5445292620865138E-2</v>
      </c>
    </row>
    <row r="124" spans="1:19" x14ac:dyDescent="0.3">
      <c r="A124" s="6" t="s">
        <v>84</v>
      </c>
      <c r="B124" t="s">
        <v>4</v>
      </c>
      <c r="C124" s="13">
        <f t="shared" si="45"/>
        <v>0</v>
      </c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21">
        <f t="shared" si="46"/>
        <v>0</v>
      </c>
      <c r="R124" s="14">
        <f t="shared" si="41"/>
        <v>0</v>
      </c>
      <c r="S124" s="20">
        <f t="shared" si="42"/>
        <v>0</v>
      </c>
    </row>
    <row r="125" spans="1:19" x14ac:dyDescent="0.3">
      <c r="A125" s="6" t="s">
        <v>85</v>
      </c>
      <c r="B125" t="s">
        <v>4</v>
      </c>
      <c r="C125" s="13">
        <f t="shared" si="45"/>
        <v>0</v>
      </c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21">
        <f t="shared" si="46"/>
        <v>0</v>
      </c>
      <c r="R125" s="14">
        <f t="shared" si="41"/>
        <v>0</v>
      </c>
      <c r="S125" s="20">
        <f t="shared" si="42"/>
        <v>0</v>
      </c>
    </row>
    <row r="126" spans="1:19" x14ac:dyDescent="0.3">
      <c r="A126" s="6" t="s">
        <v>86</v>
      </c>
      <c r="B126" t="s">
        <v>4</v>
      </c>
      <c r="C126" s="13">
        <f t="shared" si="45"/>
        <v>0</v>
      </c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21">
        <f t="shared" si="46"/>
        <v>0</v>
      </c>
      <c r="R126" s="14">
        <f t="shared" si="41"/>
        <v>0</v>
      </c>
      <c r="S126" s="20">
        <f t="shared" si="42"/>
        <v>0</v>
      </c>
    </row>
    <row r="127" spans="1:19" x14ac:dyDescent="0.3">
      <c r="A127" s="6" t="s">
        <v>30</v>
      </c>
      <c r="B127" t="s">
        <v>4</v>
      </c>
      <c r="C127" s="13">
        <f t="shared" si="45"/>
        <v>0</v>
      </c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21">
        <f t="shared" si="46"/>
        <v>0</v>
      </c>
      <c r="R127" s="14">
        <f t="shared" si="41"/>
        <v>0</v>
      </c>
      <c r="S127" s="20">
        <f t="shared" si="42"/>
        <v>0</v>
      </c>
    </row>
    <row r="128" spans="1:19" x14ac:dyDescent="0.3"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21"/>
      <c r="R128" s="14">
        <f t="shared" si="41"/>
        <v>0</v>
      </c>
      <c r="S128" s="20">
        <f t="shared" si="42"/>
        <v>0</v>
      </c>
    </row>
    <row r="129" spans="1:19" x14ac:dyDescent="0.3"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21"/>
      <c r="R129" s="14">
        <f t="shared" si="41"/>
        <v>0</v>
      </c>
      <c r="S129" s="20">
        <f t="shared" si="42"/>
        <v>0</v>
      </c>
    </row>
    <row r="130" spans="1:19" x14ac:dyDescent="0.3">
      <c r="A130" s="7" t="s">
        <v>24</v>
      </c>
      <c r="B130" s="8"/>
      <c r="C130" s="9">
        <f t="shared" ref="C130:O130" si="47">SUM(C131:C139)</f>
        <v>15.833333333333334</v>
      </c>
      <c r="D130" s="9">
        <f t="shared" si="47"/>
        <v>0</v>
      </c>
      <c r="E130" s="9">
        <f t="shared" si="47"/>
        <v>30</v>
      </c>
      <c r="F130" s="9">
        <f t="shared" si="47"/>
        <v>50</v>
      </c>
      <c r="G130" s="9">
        <f t="shared" si="47"/>
        <v>0</v>
      </c>
      <c r="H130" s="9">
        <f t="shared" si="47"/>
        <v>0</v>
      </c>
      <c r="I130" s="9">
        <f t="shared" si="47"/>
        <v>30</v>
      </c>
      <c r="J130" s="9">
        <f t="shared" si="47"/>
        <v>0</v>
      </c>
      <c r="K130" s="9">
        <f t="shared" si="47"/>
        <v>0</v>
      </c>
      <c r="L130" s="9">
        <f t="shared" si="47"/>
        <v>30</v>
      </c>
      <c r="M130" s="9">
        <f t="shared" si="47"/>
        <v>50</v>
      </c>
      <c r="N130" s="9">
        <f t="shared" si="47"/>
        <v>0</v>
      </c>
      <c r="O130" s="9">
        <f t="shared" si="47"/>
        <v>0</v>
      </c>
      <c r="P130" s="19">
        <f>+SUM(P131:P139)</f>
        <v>190</v>
      </c>
      <c r="Q130" s="20">
        <f>+R130/$P$33</f>
        <v>1.9338422391857506E-2</v>
      </c>
      <c r="R130" s="19">
        <f>+SUM(R131:R139)</f>
        <v>190</v>
      </c>
      <c r="S130" s="20"/>
    </row>
    <row r="131" spans="1:19" x14ac:dyDescent="0.3">
      <c r="A131" s="6" t="s">
        <v>133</v>
      </c>
      <c r="B131" t="s">
        <v>4</v>
      </c>
      <c r="C131" s="13">
        <f t="shared" ref="C131:C139" si="48">+P131/12</f>
        <v>0</v>
      </c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21">
        <f t="shared" ref="P131:P139" si="49">SUM(D131:O131)</f>
        <v>0</v>
      </c>
      <c r="R131" s="14">
        <f t="shared" si="41"/>
        <v>0</v>
      </c>
      <c r="S131" s="20">
        <f t="shared" si="42"/>
        <v>0</v>
      </c>
    </row>
    <row r="132" spans="1:19" x14ac:dyDescent="0.3">
      <c r="A132" s="6" t="s">
        <v>88</v>
      </c>
      <c r="B132" t="s">
        <v>4</v>
      </c>
      <c r="C132" s="13">
        <f t="shared" si="48"/>
        <v>0</v>
      </c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21">
        <f t="shared" si="49"/>
        <v>0</v>
      </c>
      <c r="R132" s="14">
        <f t="shared" si="41"/>
        <v>0</v>
      </c>
      <c r="S132" s="20">
        <f t="shared" si="42"/>
        <v>0</v>
      </c>
    </row>
    <row r="133" spans="1:19" x14ac:dyDescent="0.3">
      <c r="A133" s="6" t="s">
        <v>89</v>
      </c>
      <c r="B133" t="s">
        <v>4</v>
      </c>
      <c r="C133" s="13">
        <f t="shared" si="48"/>
        <v>7.5</v>
      </c>
      <c r="D133" s="14"/>
      <c r="E133" s="14">
        <v>30</v>
      </c>
      <c r="F133" s="14"/>
      <c r="G133" s="14"/>
      <c r="H133" s="14"/>
      <c r="I133" s="14">
        <v>30</v>
      </c>
      <c r="J133" s="14"/>
      <c r="K133" s="14"/>
      <c r="L133" s="14">
        <v>30</v>
      </c>
      <c r="M133" s="14"/>
      <c r="N133" s="14"/>
      <c r="O133" s="14"/>
      <c r="P133" s="21">
        <f t="shared" si="49"/>
        <v>90</v>
      </c>
      <c r="R133" s="14">
        <f t="shared" si="41"/>
        <v>90</v>
      </c>
      <c r="S133" s="20">
        <f t="shared" si="42"/>
        <v>9.1603053435114507E-3</v>
      </c>
    </row>
    <row r="134" spans="1:19" x14ac:dyDescent="0.3">
      <c r="A134" s="6" t="s">
        <v>90</v>
      </c>
      <c r="B134" t="s">
        <v>4</v>
      </c>
      <c r="C134" s="13">
        <f t="shared" si="48"/>
        <v>0</v>
      </c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21">
        <f t="shared" si="49"/>
        <v>0</v>
      </c>
      <c r="R134" s="14">
        <f t="shared" si="41"/>
        <v>0</v>
      </c>
      <c r="S134" s="20">
        <f t="shared" si="42"/>
        <v>0</v>
      </c>
    </row>
    <row r="135" spans="1:19" x14ac:dyDescent="0.3">
      <c r="A135" s="6" t="s">
        <v>91</v>
      </c>
      <c r="B135" t="s">
        <v>4</v>
      </c>
      <c r="C135" s="13">
        <f t="shared" si="48"/>
        <v>0</v>
      </c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21">
        <f t="shared" si="49"/>
        <v>0</v>
      </c>
      <c r="R135" s="14">
        <f t="shared" si="41"/>
        <v>0</v>
      </c>
      <c r="S135" s="20">
        <f t="shared" si="42"/>
        <v>0</v>
      </c>
    </row>
    <row r="136" spans="1:19" x14ac:dyDescent="0.3">
      <c r="A136" s="6" t="s">
        <v>92</v>
      </c>
      <c r="B136" t="s">
        <v>4</v>
      </c>
      <c r="C136" s="13">
        <f t="shared" si="48"/>
        <v>0</v>
      </c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21">
        <f t="shared" si="49"/>
        <v>0</v>
      </c>
      <c r="R136" s="14">
        <f t="shared" si="41"/>
        <v>0</v>
      </c>
      <c r="S136" s="20">
        <f t="shared" si="42"/>
        <v>0</v>
      </c>
    </row>
    <row r="137" spans="1:19" x14ac:dyDescent="0.3">
      <c r="A137" s="6" t="s">
        <v>93</v>
      </c>
      <c r="B137" t="s">
        <v>4</v>
      </c>
      <c r="C137" s="13">
        <f t="shared" si="48"/>
        <v>0</v>
      </c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21">
        <f t="shared" si="49"/>
        <v>0</v>
      </c>
      <c r="R137" s="14">
        <f t="shared" si="41"/>
        <v>0</v>
      </c>
      <c r="S137" s="20">
        <f t="shared" si="42"/>
        <v>0</v>
      </c>
    </row>
    <row r="138" spans="1:19" x14ac:dyDescent="0.3">
      <c r="A138" s="6" t="s">
        <v>94</v>
      </c>
      <c r="B138" t="s">
        <v>4</v>
      </c>
      <c r="C138" s="13">
        <f t="shared" si="48"/>
        <v>8.3333333333333339</v>
      </c>
      <c r="D138" s="14"/>
      <c r="E138" s="14"/>
      <c r="F138" s="14">
        <v>50</v>
      </c>
      <c r="G138" s="14"/>
      <c r="H138" s="14"/>
      <c r="I138" s="14"/>
      <c r="J138" s="14"/>
      <c r="K138" s="14"/>
      <c r="L138" s="14"/>
      <c r="M138" s="14">
        <v>50</v>
      </c>
      <c r="N138" s="14"/>
      <c r="O138" s="14"/>
      <c r="P138" s="21">
        <f t="shared" si="49"/>
        <v>100</v>
      </c>
      <c r="R138" s="14">
        <f t="shared" si="41"/>
        <v>100</v>
      </c>
      <c r="S138" s="20">
        <f t="shared" si="42"/>
        <v>1.0178117048346057E-2</v>
      </c>
    </row>
    <row r="139" spans="1:19" x14ac:dyDescent="0.3">
      <c r="A139" s="6" t="s">
        <v>30</v>
      </c>
      <c r="B139" t="s">
        <v>4</v>
      </c>
      <c r="C139" s="13">
        <f t="shared" si="48"/>
        <v>0</v>
      </c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21">
        <f t="shared" si="49"/>
        <v>0</v>
      </c>
      <c r="R139" s="14">
        <f t="shared" si="41"/>
        <v>0</v>
      </c>
      <c r="S139" s="20">
        <f t="shared" si="42"/>
        <v>0</v>
      </c>
    </row>
    <row r="140" spans="1:19" x14ac:dyDescent="0.3"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21"/>
      <c r="R140" s="14">
        <f t="shared" si="41"/>
        <v>0</v>
      </c>
      <c r="S140" s="20">
        <f t="shared" si="42"/>
        <v>0</v>
      </c>
    </row>
    <row r="141" spans="1:19" x14ac:dyDescent="0.3"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21"/>
      <c r="R141" s="14">
        <f t="shared" si="41"/>
        <v>0</v>
      </c>
      <c r="S141" s="20">
        <f t="shared" si="42"/>
        <v>0</v>
      </c>
    </row>
    <row r="142" spans="1:19" x14ac:dyDescent="0.3">
      <c r="A142" s="7" t="s">
        <v>95</v>
      </c>
      <c r="B142" s="8"/>
      <c r="C142" s="9">
        <f>SUM(C143:C146)</f>
        <v>6.666666666666667</v>
      </c>
      <c r="D142" s="9">
        <f t="shared" ref="D142:O142" si="50">SUM(D143:D146)</f>
        <v>0</v>
      </c>
      <c r="E142" s="9">
        <f t="shared" si="50"/>
        <v>20</v>
      </c>
      <c r="F142" s="9">
        <f t="shared" si="50"/>
        <v>0</v>
      </c>
      <c r="G142" s="9">
        <f t="shared" si="50"/>
        <v>0</v>
      </c>
      <c r="H142" s="9">
        <f t="shared" si="50"/>
        <v>20</v>
      </c>
      <c r="I142" s="9">
        <f t="shared" si="50"/>
        <v>0</v>
      </c>
      <c r="J142" s="9">
        <f t="shared" si="50"/>
        <v>0</v>
      </c>
      <c r="K142" s="9">
        <f t="shared" si="50"/>
        <v>20</v>
      </c>
      <c r="L142" s="9">
        <f t="shared" si="50"/>
        <v>0</v>
      </c>
      <c r="M142" s="9">
        <f t="shared" si="50"/>
        <v>0</v>
      </c>
      <c r="N142" s="9">
        <f t="shared" si="50"/>
        <v>20</v>
      </c>
      <c r="O142" s="9">
        <f t="shared" si="50"/>
        <v>0</v>
      </c>
      <c r="P142" s="19">
        <f t="shared" ref="P142" si="51">+SUM(P143:P146)</f>
        <v>80</v>
      </c>
      <c r="Q142" s="20">
        <f>+R142/$P$33</f>
        <v>8.1424936386768447E-3</v>
      </c>
      <c r="R142" s="19">
        <f>+SUM(R143:R146)</f>
        <v>80</v>
      </c>
      <c r="S142" s="20"/>
    </row>
    <row r="143" spans="1:19" x14ac:dyDescent="0.3">
      <c r="A143" s="6" t="s">
        <v>53</v>
      </c>
      <c r="B143" t="s">
        <v>4</v>
      </c>
      <c r="C143" s="13">
        <f t="shared" ref="C143:C146" si="52">+P143/12</f>
        <v>6.666666666666667</v>
      </c>
      <c r="D143" s="14"/>
      <c r="E143" s="14">
        <v>20</v>
      </c>
      <c r="F143" s="14"/>
      <c r="G143" s="14"/>
      <c r="H143" s="14">
        <v>20</v>
      </c>
      <c r="I143" s="14"/>
      <c r="J143" s="14"/>
      <c r="K143" s="14">
        <v>20</v>
      </c>
      <c r="L143" s="14"/>
      <c r="M143" s="14"/>
      <c r="N143" s="14">
        <v>20</v>
      </c>
      <c r="O143" s="14"/>
      <c r="P143" s="21">
        <f t="shared" ref="P143:P146" si="53">SUM(D143:O143)</f>
        <v>80</v>
      </c>
      <c r="R143" s="14">
        <f t="shared" si="41"/>
        <v>80</v>
      </c>
      <c r="S143" s="20">
        <f t="shared" si="42"/>
        <v>8.1424936386768447E-3</v>
      </c>
    </row>
    <row r="144" spans="1:19" x14ac:dyDescent="0.3">
      <c r="A144" s="6" t="s">
        <v>96</v>
      </c>
      <c r="B144" t="s">
        <v>4</v>
      </c>
      <c r="C144" s="13">
        <f t="shared" si="52"/>
        <v>0</v>
      </c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21">
        <f t="shared" si="53"/>
        <v>0</v>
      </c>
      <c r="R144" s="14">
        <f t="shared" si="41"/>
        <v>0</v>
      </c>
      <c r="S144" s="20">
        <f t="shared" si="42"/>
        <v>0</v>
      </c>
    </row>
    <row r="145" spans="1:19" x14ac:dyDescent="0.3">
      <c r="A145" s="6" t="s">
        <v>97</v>
      </c>
      <c r="B145" t="s">
        <v>4</v>
      </c>
      <c r="C145" s="13">
        <f t="shared" si="52"/>
        <v>0</v>
      </c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21">
        <f t="shared" si="53"/>
        <v>0</v>
      </c>
      <c r="R145" s="14">
        <f t="shared" si="41"/>
        <v>0</v>
      </c>
      <c r="S145" s="20">
        <f t="shared" si="42"/>
        <v>0</v>
      </c>
    </row>
    <row r="146" spans="1:19" x14ac:dyDescent="0.3">
      <c r="A146" s="6" t="s">
        <v>30</v>
      </c>
      <c r="B146" t="s">
        <v>4</v>
      </c>
      <c r="C146" s="13">
        <f t="shared" si="52"/>
        <v>0</v>
      </c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21">
        <f t="shared" si="53"/>
        <v>0</v>
      </c>
      <c r="R146" s="14">
        <f t="shared" si="41"/>
        <v>0</v>
      </c>
      <c r="S146" s="20">
        <f t="shared" si="42"/>
        <v>0</v>
      </c>
    </row>
    <row r="147" spans="1:19" x14ac:dyDescent="0.3"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21"/>
      <c r="R147" s="14">
        <f t="shared" si="41"/>
        <v>0</v>
      </c>
      <c r="S147" s="20">
        <f t="shared" si="42"/>
        <v>0</v>
      </c>
    </row>
    <row r="148" spans="1:19" x14ac:dyDescent="0.3">
      <c r="A148" s="7" t="s">
        <v>98</v>
      </c>
      <c r="B148" s="8"/>
      <c r="C148" s="9">
        <f t="shared" ref="C148:O148" si="54">SUM(C149:C155)</f>
        <v>8.3333333333333339</v>
      </c>
      <c r="D148" s="9">
        <f t="shared" si="54"/>
        <v>0</v>
      </c>
      <c r="E148" s="9">
        <f t="shared" si="54"/>
        <v>0</v>
      </c>
      <c r="F148" s="9">
        <f t="shared" si="54"/>
        <v>0</v>
      </c>
      <c r="G148" s="9">
        <f t="shared" si="54"/>
        <v>0</v>
      </c>
      <c r="H148" s="9">
        <f t="shared" si="54"/>
        <v>0</v>
      </c>
      <c r="I148" s="9">
        <f t="shared" si="54"/>
        <v>0</v>
      </c>
      <c r="J148" s="9">
        <f t="shared" si="54"/>
        <v>0</v>
      </c>
      <c r="K148" s="9">
        <f t="shared" si="54"/>
        <v>0</v>
      </c>
      <c r="L148" s="9">
        <f t="shared" si="54"/>
        <v>0</v>
      </c>
      <c r="M148" s="9">
        <f t="shared" si="54"/>
        <v>0</v>
      </c>
      <c r="N148" s="9">
        <f t="shared" si="54"/>
        <v>0</v>
      </c>
      <c r="O148" s="9">
        <f t="shared" si="54"/>
        <v>100</v>
      </c>
      <c r="P148" s="19">
        <f>+SUM(P149:P155)</f>
        <v>100</v>
      </c>
      <c r="Q148" s="20">
        <f>+R148/$P$33</f>
        <v>1.0178117048346057E-2</v>
      </c>
      <c r="R148" s="19">
        <f>+SUM(R149:R156)</f>
        <v>100</v>
      </c>
      <c r="S148" s="20"/>
    </row>
    <row r="149" spans="1:19" x14ac:dyDescent="0.3">
      <c r="A149" s="6" t="s">
        <v>54</v>
      </c>
      <c r="B149" t="s">
        <v>4</v>
      </c>
      <c r="C149" s="13">
        <f t="shared" ref="C149:C155" si="55">+P149/12</f>
        <v>8.3333333333333339</v>
      </c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>
        <v>100</v>
      </c>
      <c r="P149" s="21">
        <f t="shared" ref="P149:P155" si="56">SUM(D149:O149)</f>
        <v>100</v>
      </c>
      <c r="R149" s="14">
        <f t="shared" si="41"/>
        <v>100</v>
      </c>
      <c r="S149" s="20">
        <f t="shared" si="42"/>
        <v>1.0178117048346057E-2</v>
      </c>
    </row>
    <row r="150" spans="1:19" x14ac:dyDescent="0.3">
      <c r="A150" s="6" t="s">
        <v>99</v>
      </c>
      <c r="B150" t="s">
        <v>4</v>
      </c>
      <c r="C150" s="13">
        <f t="shared" si="55"/>
        <v>0</v>
      </c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21">
        <f t="shared" si="56"/>
        <v>0</v>
      </c>
      <c r="R150" s="14">
        <f t="shared" si="41"/>
        <v>0</v>
      </c>
      <c r="S150" s="20">
        <f t="shared" si="42"/>
        <v>0</v>
      </c>
    </row>
    <row r="151" spans="1:19" x14ac:dyDescent="0.3">
      <c r="A151" s="6" t="s">
        <v>49</v>
      </c>
      <c r="B151" t="s">
        <v>4</v>
      </c>
      <c r="C151" s="13">
        <f t="shared" si="55"/>
        <v>0</v>
      </c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21">
        <f t="shared" si="56"/>
        <v>0</v>
      </c>
      <c r="R151" s="14">
        <f t="shared" si="41"/>
        <v>0</v>
      </c>
      <c r="S151" s="20">
        <f t="shared" si="42"/>
        <v>0</v>
      </c>
    </row>
    <row r="152" spans="1:19" x14ac:dyDescent="0.3">
      <c r="A152" s="6" t="s">
        <v>100</v>
      </c>
      <c r="B152" t="s">
        <v>4</v>
      </c>
      <c r="C152" s="13">
        <f t="shared" si="55"/>
        <v>0</v>
      </c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21">
        <f t="shared" si="56"/>
        <v>0</v>
      </c>
      <c r="R152" s="14">
        <f t="shared" si="41"/>
        <v>0</v>
      </c>
      <c r="S152" s="20">
        <f t="shared" si="42"/>
        <v>0</v>
      </c>
    </row>
    <row r="153" spans="1:19" x14ac:dyDescent="0.3">
      <c r="A153" s="6" t="s">
        <v>101</v>
      </c>
      <c r="B153" t="s">
        <v>4</v>
      </c>
      <c r="C153" s="13">
        <f t="shared" si="55"/>
        <v>0</v>
      </c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21">
        <f t="shared" si="56"/>
        <v>0</v>
      </c>
      <c r="R153" s="14">
        <f t="shared" si="41"/>
        <v>0</v>
      </c>
      <c r="S153" s="20">
        <f t="shared" si="42"/>
        <v>0</v>
      </c>
    </row>
    <row r="154" spans="1:19" x14ac:dyDescent="0.3">
      <c r="A154" s="6" t="s">
        <v>70</v>
      </c>
      <c r="B154" t="s">
        <v>4</v>
      </c>
      <c r="C154" s="13">
        <f t="shared" si="55"/>
        <v>0</v>
      </c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21">
        <f t="shared" si="56"/>
        <v>0</v>
      </c>
      <c r="R154" s="14">
        <f t="shared" si="41"/>
        <v>0</v>
      </c>
      <c r="S154" s="20">
        <f t="shared" si="42"/>
        <v>0</v>
      </c>
    </row>
    <row r="155" spans="1:19" x14ac:dyDescent="0.3">
      <c r="A155" s="6" t="s">
        <v>30</v>
      </c>
      <c r="B155" t="s">
        <v>4</v>
      </c>
      <c r="C155" s="13">
        <f t="shared" si="55"/>
        <v>0</v>
      </c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21">
        <f t="shared" si="56"/>
        <v>0</v>
      </c>
      <c r="R155" s="14">
        <f t="shared" si="41"/>
        <v>0</v>
      </c>
      <c r="S155" s="20">
        <f t="shared" si="42"/>
        <v>0</v>
      </c>
    </row>
    <row r="156" spans="1:19" x14ac:dyDescent="0.3"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21"/>
      <c r="R156" s="14">
        <f t="shared" si="41"/>
        <v>0</v>
      </c>
      <c r="S156" s="20">
        <f t="shared" si="42"/>
        <v>0</v>
      </c>
    </row>
    <row r="157" spans="1:19" x14ac:dyDescent="0.3"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21"/>
      <c r="R157" s="14">
        <f t="shared" si="41"/>
        <v>0</v>
      </c>
      <c r="S157" s="20">
        <f t="shared" si="42"/>
        <v>0</v>
      </c>
    </row>
    <row r="158" spans="1:19" x14ac:dyDescent="0.3">
      <c r="A158" s="7" t="s">
        <v>25</v>
      </c>
      <c r="B158" s="8"/>
      <c r="C158" s="9">
        <f t="shared" ref="C158:O158" si="57">SUM(C159:C161)</f>
        <v>35</v>
      </c>
      <c r="D158" s="9">
        <f t="shared" si="57"/>
        <v>0</v>
      </c>
      <c r="E158" s="9">
        <f t="shared" si="57"/>
        <v>0</v>
      </c>
      <c r="F158" s="9">
        <f t="shared" si="57"/>
        <v>80</v>
      </c>
      <c r="G158" s="9">
        <f t="shared" si="57"/>
        <v>0</v>
      </c>
      <c r="H158" s="9">
        <f t="shared" si="57"/>
        <v>50</v>
      </c>
      <c r="I158" s="9">
        <f t="shared" si="57"/>
        <v>80</v>
      </c>
      <c r="J158" s="9">
        <f t="shared" si="57"/>
        <v>0</v>
      </c>
      <c r="K158" s="9">
        <f t="shared" si="57"/>
        <v>0</v>
      </c>
      <c r="L158" s="9">
        <f t="shared" si="57"/>
        <v>80</v>
      </c>
      <c r="M158" s="9">
        <f t="shared" si="57"/>
        <v>50</v>
      </c>
      <c r="N158" s="9">
        <f t="shared" si="57"/>
        <v>0</v>
      </c>
      <c r="O158" s="9">
        <f t="shared" si="57"/>
        <v>80</v>
      </c>
      <c r="P158" s="19">
        <f>+SUM(P159:P161)</f>
        <v>420</v>
      </c>
      <c r="Q158" s="20">
        <f>+R158/$P$33</f>
        <v>4.2748091603053436E-2</v>
      </c>
      <c r="R158" s="19">
        <f>+SUM(R159:R161)</f>
        <v>420</v>
      </c>
      <c r="S158" s="20"/>
    </row>
    <row r="159" spans="1:19" x14ac:dyDescent="0.3">
      <c r="A159" s="27" t="s">
        <v>102</v>
      </c>
      <c r="B159" t="s">
        <v>4</v>
      </c>
      <c r="C159" s="13">
        <f t="shared" ref="C159:C161" si="58">+P159/12</f>
        <v>26.666666666666668</v>
      </c>
      <c r="D159" s="14"/>
      <c r="E159" s="14"/>
      <c r="F159" s="14">
        <v>80</v>
      </c>
      <c r="G159" s="14"/>
      <c r="H159" s="14"/>
      <c r="I159" s="14">
        <v>80</v>
      </c>
      <c r="J159" s="14"/>
      <c r="K159" s="14"/>
      <c r="L159" s="14">
        <v>80</v>
      </c>
      <c r="M159" s="14"/>
      <c r="N159" s="14"/>
      <c r="O159" s="14">
        <v>80</v>
      </c>
      <c r="P159" s="21">
        <f t="shared" ref="P159:P161" si="59">SUM(D159:O159)</f>
        <v>320</v>
      </c>
      <c r="R159" s="14">
        <f t="shared" si="41"/>
        <v>320</v>
      </c>
      <c r="S159" s="20">
        <f t="shared" si="42"/>
        <v>3.2569974554707379E-2</v>
      </c>
    </row>
    <row r="160" spans="1:19" x14ac:dyDescent="0.3">
      <c r="A160" s="27" t="s">
        <v>25</v>
      </c>
      <c r="B160" t="s">
        <v>4</v>
      </c>
      <c r="C160" s="13">
        <f t="shared" si="58"/>
        <v>0</v>
      </c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21">
        <f t="shared" si="59"/>
        <v>0</v>
      </c>
      <c r="R160" s="14">
        <f t="shared" si="41"/>
        <v>0</v>
      </c>
      <c r="S160" s="20">
        <f t="shared" si="42"/>
        <v>0</v>
      </c>
    </row>
    <row r="161" spans="1:19" x14ac:dyDescent="0.3">
      <c r="A161" s="27" t="s">
        <v>30</v>
      </c>
      <c r="B161" t="s">
        <v>4</v>
      </c>
      <c r="C161" s="13">
        <f t="shared" si="58"/>
        <v>8.3333333333333339</v>
      </c>
      <c r="D161" s="14"/>
      <c r="E161" s="14"/>
      <c r="F161" s="14"/>
      <c r="G161" s="14"/>
      <c r="H161" s="14">
        <v>50</v>
      </c>
      <c r="I161" s="14"/>
      <c r="J161" s="14"/>
      <c r="K161" s="14"/>
      <c r="L161" s="14"/>
      <c r="M161" s="14">
        <v>50</v>
      </c>
      <c r="N161" s="14"/>
      <c r="O161" s="14"/>
      <c r="P161" s="21">
        <f t="shared" si="59"/>
        <v>100</v>
      </c>
      <c r="R161" s="14">
        <f t="shared" si="41"/>
        <v>100</v>
      </c>
      <c r="S161" s="20">
        <f t="shared" si="42"/>
        <v>1.0178117048346057E-2</v>
      </c>
    </row>
    <row r="162" spans="1:19" x14ac:dyDescent="0.3"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21"/>
      <c r="R162" s="14">
        <f t="shared" si="41"/>
        <v>0</v>
      </c>
      <c r="S162" s="20">
        <f t="shared" si="42"/>
        <v>0</v>
      </c>
    </row>
    <row r="163" spans="1:19" x14ac:dyDescent="0.3">
      <c r="A163" s="7" t="s">
        <v>103</v>
      </c>
      <c r="B163" s="8"/>
      <c r="C163" s="9">
        <f t="shared" ref="C163:O163" si="60">SUM(C164:C172)</f>
        <v>26.666666666666668</v>
      </c>
      <c r="D163" s="9">
        <f t="shared" si="60"/>
        <v>10</v>
      </c>
      <c r="E163" s="9">
        <f t="shared" si="60"/>
        <v>10</v>
      </c>
      <c r="F163" s="9">
        <f t="shared" si="60"/>
        <v>10</v>
      </c>
      <c r="G163" s="9">
        <f t="shared" si="60"/>
        <v>10</v>
      </c>
      <c r="H163" s="9">
        <f t="shared" si="60"/>
        <v>10</v>
      </c>
      <c r="I163" s="9">
        <f t="shared" si="60"/>
        <v>10</v>
      </c>
      <c r="J163" s="9">
        <f t="shared" si="60"/>
        <v>10</v>
      </c>
      <c r="K163" s="9">
        <f t="shared" si="60"/>
        <v>10</v>
      </c>
      <c r="L163" s="9">
        <f t="shared" si="60"/>
        <v>210</v>
      </c>
      <c r="M163" s="9">
        <f t="shared" si="60"/>
        <v>10</v>
      </c>
      <c r="N163" s="9">
        <f t="shared" si="60"/>
        <v>10</v>
      </c>
      <c r="O163" s="9">
        <f t="shared" si="60"/>
        <v>10</v>
      </c>
      <c r="P163" s="19">
        <f>+SUM(P164:P172)</f>
        <v>320</v>
      </c>
      <c r="Q163" s="20">
        <f>+R163/$P$33</f>
        <v>3.2569974554707379E-2</v>
      </c>
      <c r="R163" s="19">
        <f>+SUM(R164:R172)</f>
        <v>320</v>
      </c>
      <c r="S163" s="20"/>
    </row>
    <row r="164" spans="1:19" x14ac:dyDescent="0.3">
      <c r="A164" s="6" t="s">
        <v>104</v>
      </c>
      <c r="B164" t="s">
        <v>4</v>
      </c>
      <c r="C164" s="13">
        <f t="shared" ref="C164:C172" si="61">+P164/12</f>
        <v>16.666666666666668</v>
      </c>
      <c r="D164" s="14"/>
      <c r="E164" s="14"/>
      <c r="F164" s="14"/>
      <c r="G164" s="14"/>
      <c r="H164" s="14"/>
      <c r="I164" s="14"/>
      <c r="J164" s="14"/>
      <c r="K164" s="14"/>
      <c r="L164" s="14">
        <v>200</v>
      </c>
      <c r="M164" s="14"/>
      <c r="N164" s="14"/>
      <c r="O164" s="14"/>
      <c r="P164" s="21">
        <f t="shared" ref="P164:P172" si="62">SUM(D164:O164)</f>
        <v>200</v>
      </c>
      <c r="R164" s="14">
        <f t="shared" si="41"/>
        <v>200</v>
      </c>
      <c r="S164" s="20">
        <f t="shared" si="42"/>
        <v>2.0356234096692113E-2</v>
      </c>
    </row>
    <row r="165" spans="1:19" x14ac:dyDescent="0.3">
      <c r="A165" s="6" t="s">
        <v>105</v>
      </c>
      <c r="B165" t="s">
        <v>4</v>
      </c>
      <c r="C165" s="13">
        <f t="shared" si="61"/>
        <v>0</v>
      </c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21">
        <f t="shared" si="62"/>
        <v>0</v>
      </c>
      <c r="R165" s="14">
        <f t="shared" si="41"/>
        <v>0</v>
      </c>
      <c r="S165" s="20">
        <f t="shared" si="42"/>
        <v>0</v>
      </c>
    </row>
    <row r="166" spans="1:19" x14ac:dyDescent="0.3">
      <c r="A166" s="6" t="s">
        <v>106</v>
      </c>
      <c r="B166" t="s">
        <v>4</v>
      </c>
      <c r="C166" s="13">
        <f t="shared" si="61"/>
        <v>0</v>
      </c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21">
        <f t="shared" si="62"/>
        <v>0</v>
      </c>
      <c r="R166" s="14">
        <f t="shared" ref="R166:R199" si="63">+P166</f>
        <v>0</v>
      </c>
      <c r="S166" s="20">
        <f t="shared" ref="S166:S199" si="64">+R166/$P$33</f>
        <v>0</v>
      </c>
    </row>
    <row r="167" spans="1:19" x14ac:dyDescent="0.3">
      <c r="A167" s="6" t="s">
        <v>107</v>
      </c>
      <c r="B167" t="s">
        <v>4</v>
      </c>
      <c r="C167" s="13">
        <f t="shared" si="61"/>
        <v>0</v>
      </c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21">
        <f t="shared" si="62"/>
        <v>0</v>
      </c>
      <c r="R167" s="14">
        <f t="shared" si="63"/>
        <v>0</v>
      </c>
      <c r="S167" s="20">
        <f t="shared" si="64"/>
        <v>0</v>
      </c>
    </row>
    <row r="168" spans="1:19" x14ac:dyDescent="0.3">
      <c r="A168" s="6" t="s">
        <v>108</v>
      </c>
      <c r="B168" t="s">
        <v>4</v>
      </c>
      <c r="C168" s="13">
        <f t="shared" si="61"/>
        <v>10</v>
      </c>
      <c r="D168" s="14">
        <v>10</v>
      </c>
      <c r="E168" s="14">
        <v>10</v>
      </c>
      <c r="F168" s="14">
        <v>10</v>
      </c>
      <c r="G168" s="14">
        <v>10</v>
      </c>
      <c r="H168" s="14">
        <v>10</v>
      </c>
      <c r="I168" s="14">
        <v>10</v>
      </c>
      <c r="J168" s="14">
        <v>10</v>
      </c>
      <c r="K168" s="14">
        <v>10</v>
      </c>
      <c r="L168" s="14">
        <v>10</v>
      </c>
      <c r="M168" s="14">
        <v>10</v>
      </c>
      <c r="N168" s="14">
        <v>10</v>
      </c>
      <c r="O168" s="14">
        <v>10</v>
      </c>
      <c r="P168" s="21">
        <f t="shared" si="62"/>
        <v>120</v>
      </c>
      <c r="R168" s="14">
        <f t="shared" si="63"/>
        <v>120</v>
      </c>
      <c r="S168" s="20">
        <f t="shared" si="64"/>
        <v>1.2213740458015267E-2</v>
      </c>
    </row>
    <row r="169" spans="1:19" x14ac:dyDescent="0.3">
      <c r="A169" s="27" t="s">
        <v>109</v>
      </c>
      <c r="B169" t="s">
        <v>4</v>
      </c>
      <c r="C169" s="13">
        <f t="shared" si="61"/>
        <v>0</v>
      </c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21">
        <f t="shared" si="62"/>
        <v>0</v>
      </c>
      <c r="R169" s="14">
        <f t="shared" si="63"/>
        <v>0</v>
      </c>
      <c r="S169" s="20">
        <f t="shared" si="64"/>
        <v>0</v>
      </c>
    </row>
    <row r="170" spans="1:19" x14ac:dyDescent="0.3">
      <c r="A170" s="6" t="s">
        <v>110</v>
      </c>
      <c r="B170" t="s">
        <v>4</v>
      </c>
      <c r="C170" s="13">
        <f t="shared" si="61"/>
        <v>0</v>
      </c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21">
        <f t="shared" si="62"/>
        <v>0</v>
      </c>
      <c r="R170" s="14">
        <f t="shared" si="63"/>
        <v>0</v>
      </c>
      <c r="S170" s="20">
        <f t="shared" si="64"/>
        <v>0</v>
      </c>
    </row>
    <row r="171" spans="1:19" x14ac:dyDescent="0.3">
      <c r="A171" s="27" t="s">
        <v>26</v>
      </c>
      <c r="B171" t="s">
        <v>4</v>
      </c>
      <c r="C171" s="13">
        <f t="shared" si="61"/>
        <v>0</v>
      </c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21">
        <f t="shared" si="62"/>
        <v>0</v>
      </c>
      <c r="R171" s="14">
        <f t="shared" si="63"/>
        <v>0</v>
      </c>
      <c r="S171" s="20">
        <f t="shared" si="64"/>
        <v>0</v>
      </c>
    </row>
    <row r="172" spans="1:19" x14ac:dyDescent="0.3">
      <c r="A172" s="6" t="s">
        <v>30</v>
      </c>
      <c r="B172" t="s">
        <v>4</v>
      </c>
      <c r="C172" s="13">
        <f t="shared" si="61"/>
        <v>0</v>
      </c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21">
        <f t="shared" si="62"/>
        <v>0</v>
      </c>
      <c r="R172" s="14">
        <f t="shared" si="63"/>
        <v>0</v>
      </c>
      <c r="S172" s="20">
        <f t="shared" si="64"/>
        <v>0</v>
      </c>
    </row>
    <row r="173" spans="1:19" x14ac:dyDescent="0.3"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21"/>
      <c r="R173" s="14">
        <f t="shared" si="63"/>
        <v>0</v>
      </c>
      <c r="S173" s="20">
        <f t="shared" si="64"/>
        <v>0</v>
      </c>
    </row>
    <row r="174" spans="1:19" x14ac:dyDescent="0.3">
      <c r="A174" s="7" t="s">
        <v>27</v>
      </c>
      <c r="B174" s="8"/>
      <c r="C174" s="9">
        <f t="shared" ref="C174:O174" si="65">SUM(C175:C176)</f>
        <v>0</v>
      </c>
      <c r="D174" s="9">
        <f t="shared" si="65"/>
        <v>0</v>
      </c>
      <c r="E174" s="9">
        <f t="shared" si="65"/>
        <v>0</v>
      </c>
      <c r="F174" s="9">
        <f t="shared" si="65"/>
        <v>0</v>
      </c>
      <c r="G174" s="9">
        <f t="shared" si="65"/>
        <v>0</v>
      </c>
      <c r="H174" s="9">
        <f t="shared" si="65"/>
        <v>0</v>
      </c>
      <c r="I174" s="9">
        <f t="shared" si="65"/>
        <v>0</v>
      </c>
      <c r="J174" s="9">
        <f t="shared" si="65"/>
        <v>0</v>
      </c>
      <c r="K174" s="9">
        <f t="shared" si="65"/>
        <v>0</v>
      </c>
      <c r="L174" s="9">
        <f t="shared" si="65"/>
        <v>0</v>
      </c>
      <c r="M174" s="9">
        <f t="shared" si="65"/>
        <v>0</v>
      </c>
      <c r="N174" s="9">
        <f t="shared" si="65"/>
        <v>0</v>
      </c>
      <c r="O174" s="9">
        <f t="shared" si="65"/>
        <v>0</v>
      </c>
      <c r="P174" s="19">
        <f>+SUM(P175:P176)</f>
        <v>0</v>
      </c>
      <c r="Q174" s="20">
        <f>+R174/$P$33</f>
        <v>0</v>
      </c>
      <c r="R174" s="19">
        <f>+SUM(R175:R176)</f>
        <v>0</v>
      </c>
      <c r="S174" s="20"/>
    </row>
    <row r="175" spans="1:19" x14ac:dyDescent="0.3">
      <c r="A175" s="6" t="s">
        <v>111</v>
      </c>
      <c r="B175" t="s">
        <v>4</v>
      </c>
      <c r="C175" s="13">
        <f t="shared" ref="C175:C176" si="66">+P175/12</f>
        <v>0</v>
      </c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21">
        <f t="shared" ref="P175:P176" si="67">SUM(D175:O175)</f>
        <v>0</v>
      </c>
      <c r="R175" s="14">
        <f t="shared" si="63"/>
        <v>0</v>
      </c>
      <c r="S175" s="20">
        <f t="shared" si="64"/>
        <v>0</v>
      </c>
    </row>
    <row r="176" spans="1:19" x14ac:dyDescent="0.3">
      <c r="A176" s="6" t="s">
        <v>30</v>
      </c>
      <c r="B176" t="s">
        <v>4</v>
      </c>
      <c r="C176" s="13">
        <f t="shared" si="66"/>
        <v>0</v>
      </c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21">
        <f t="shared" si="67"/>
        <v>0</v>
      </c>
      <c r="R176" s="14">
        <f t="shared" si="63"/>
        <v>0</v>
      </c>
      <c r="S176" s="20">
        <f t="shared" si="64"/>
        <v>0</v>
      </c>
    </row>
    <row r="177" spans="1:19" x14ac:dyDescent="0.3"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21"/>
      <c r="R177" s="14">
        <f t="shared" si="63"/>
        <v>0</v>
      </c>
      <c r="S177" s="20">
        <f t="shared" si="64"/>
        <v>0</v>
      </c>
    </row>
    <row r="178" spans="1:19" x14ac:dyDescent="0.3">
      <c r="A178" s="7" t="s">
        <v>112</v>
      </c>
      <c r="B178" s="8"/>
      <c r="C178" s="9">
        <f t="shared" ref="C178:O178" si="68">SUM(C179:C182)</f>
        <v>0</v>
      </c>
      <c r="D178" s="9">
        <f t="shared" si="68"/>
        <v>0</v>
      </c>
      <c r="E178" s="9">
        <f t="shared" si="68"/>
        <v>0</v>
      </c>
      <c r="F178" s="9">
        <f t="shared" si="68"/>
        <v>0</v>
      </c>
      <c r="G178" s="9">
        <f t="shared" si="68"/>
        <v>0</v>
      </c>
      <c r="H178" s="9">
        <f t="shared" si="68"/>
        <v>0</v>
      </c>
      <c r="I178" s="9">
        <f t="shared" si="68"/>
        <v>0</v>
      </c>
      <c r="J178" s="9">
        <f t="shared" si="68"/>
        <v>0</v>
      </c>
      <c r="K178" s="9">
        <f t="shared" si="68"/>
        <v>0</v>
      </c>
      <c r="L178" s="9">
        <f t="shared" si="68"/>
        <v>0</v>
      </c>
      <c r="M178" s="9">
        <f t="shared" si="68"/>
        <v>0</v>
      </c>
      <c r="N178" s="9">
        <f t="shared" si="68"/>
        <v>0</v>
      </c>
      <c r="O178" s="9">
        <f t="shared" si="68"/>
        <v>0</v>
      </c>
      <c r="P178" s="19">
        <f>+SUM(P179:P182)</f>
        <v>0</v>
      </c>
      <c r="Q178" s="20">
        <f>+R178/$P$33</f>
        <v>0</v>
      </c>
      <c r="R178" s="19">
        <f>+SUM(R179:R182)</f>
        <v>0</v>
      </c>
      <c r="S178" s="20"/>
    </row>
    <row r="179" spans="1:19" x14ac:dyDescent="0.3">
      <c r="A179" s="6" t="s">
        <v>113</v>
      </c>
      <c r="B179" t="s">
        <v>4</v>
      </c>
      <c r="C179" s="13">
        <f t="shared" ref="C179:C182" si="69">+P179/12</f>
        <v>0</v>
      </c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21">
        <f t="shared" ref="P179:P182" si="70">SUM(D179:O179)</f>
        <v>0</v>
      </c>
      <c r="R179" s="14">
        <f t="shared" si="63"/>
        <v>0</v>
      </c>
      <c r="S179" s="20">
        <f t="shared" si="64"/>
        <v>0</v>
      </c>
    </row>
    <row r="180" spans="1:19" x14ac:dyDescent="0.3">
      <c r="A180" s="6" t="s">
        <v>114</v>
      </c>
      <c r="B180" t="s">
        <v>4</v>
      </c>
      <c r="C180" s="13">
        <f t="shared" si="69"/>
        <v>0</v>
      </c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21">
        <f t="shared" si="70"/>
        <v>0</v>
      </c>
      <c r="R180" s="14">
        <f t="shared" si="63"/>
        <v>0</v>
      </c>
      <c r="S180" s="20">
        <f t="shared" si="64"/>
        <v>0</v>
      </c>
    </row>
    <row r="181" spans="1:19" x14ac:dyDescent="0.3">
      <c r="A181" s="6" t="s">
        <v>115</v>
      </c>
      <c r="B181" t="s">
        <v>4</v>
      </c>
      <c r="C181" s="13">
        <f t="shared" si="69"/>
        <v>0</v>
      </c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21">
        <f t="shared" si="70"/>
        <v>0</v>
      </c>
      <c r="R181" s="14">
        <f t="shared" si="63"/>
        <v>0</v>
      </c>
      <c r="S181" s="20">
        <f t="shared" si="64"/>
        <v>0</v>
      </c>
    </row>
    <row r="182" spans="1:19" x14ac:dyDescent="0.3">
      <c r="A182" s="6" t="s">
        <v>31</v>
      </c>
      <c r="B182" t="s">
        <v>4</v>
      </c>
      <c r="C182" s="13">
        <f t="shared" si="69"/>
        <v>0</v>
      </c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21">
        <f t="shared" si="70"/>
        <v>0</v>
      </c>
      <c r="R182" s="14">
        <f t="shared" si="63"/>
        <v>0</v>
      </c>
      <c r="S182" s="20">
        <f t="shared" si="64"/>
        <v>0</v>
      </c>
    </row>
    <row r="183" spans="1:19" x14ac:dyDescent="0.3"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21"/>
      <c r="R183" s="14">
        <f t="shared" si="63"/>
        <v>0</v>
      </c>
      <c r="S183" s="20">
        <f t="shared" si="64"/>
        <v>0</v>
      </c>
    </row>
    <row r="184" spans="1:19" x14ac:dyDescent="0.3">
      <c r="A184" s="7" t="s">
        <v>116</v>
      </c>
      <c r="B184" s="8"/>
      <c r="C184" s="9">
        <f>SUM(C185:C189)</f>
        <v>0</v>
      </c>
      <c r="D184" s="9">
        <f t="shared" ref="D184:O184" si="71">SUM(D185:D189)</f>
        <v>0</v>
      </c>
      <c r="E184" s="9">
        <f t="shared" si="71"/>
        <v>0</v>
      </c>
      <c r="F184" s="9">
        <f t="shared" si="71"/>
        <v>0</v>
      </c>
      <c r="G184" s="9">
        <f t="shared" si="71"/>
        <v>0</v>
      </c>
      <c r="H184" s="9">
        <f t="shared" si="71"/>
        <v>0</v>
      </c>
      <c r="I184" s="9">
        <f t="shared" si="71"/>
        <v>0</v>
      </c>
      <c r="J184" s="9">
        <f t="shared" si="71"/>
        <v>0</v>
      </c>
      <c r="K184" s="9">
        <f t="shared" si="71"/>
        <v>0</v>
      </c>
      <c r="L184" s="9">
        <f t="shared" si="71"/>
        <v>0</v>
      </c>
      <c r="M184" s="9">
        <f t="shared" si="71"/>
        <v>0</v>
      </c>
      <c r="N184" s="9">
        <f t="shared" si="71"/>
        <v>0</v>
      </c>
      <c r="O184" s="9">
        <f t="shared" si="71"/>
        <v>0</v>
      </c>
      <c r="P184" s="19">
        <f t="shared" ref="P184" si="72">+SUM(P185:P189)</f>
        <v>0</v>
      </c>
      <c r="Q184" s="20">
        <f>+R184/$P$33</f>
        <v>0</v>
      </c>
      <c r="R184" s="19">
        <f>+SUM(R185:R190)</f>
        <v>0</v>
      </c>
      <c r="S184" s="20"/>
    </row>
    <row r="185" spans="1:19" x14ac:dyDescent="0.3">
      <c r="A185" s="6" t="s">
        <v>117</v>
      </c>
      <c r="B185" t="s">
        <v>4</v>
      </c>
      <c r="C185" s="13">
        <f t="shared" ref="C185:C189" si="73">+P185/12</f>
        <v>0</v>
      </c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21">
        <f t="shared" ref="P185:P189" si="74">SUM(D185:O185)</f>
        <v>0</v>
      </c>
      <c r="R185" s="14">
        <f t="shared" si="63"/>
        <v>0</v>
      </c>
      <c r="S185" s="20">
        <f t="shared" si="64"/>
        <v>0</v>
      </c>
    </row>
    <row r="186" spans="1:19" x14ac:dyDescent="0.3">
      <c r="A186" s="6" t="s">
        <v>118</v>
      </c>
      <c r="B186" t="s">
        <v>4</v>
      </c>
      <c r="C186" s="13">
        <f t="shared" si="73"/>
        <v>0</v>
      </c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21">
        <f t="shared" si="74"/>
        <v>0</v>
      </c>
      <c r="R186" s="14">
        <f t="shared" si="63"/>
        <v>0</v>
      </c>
      <c r="S186" s="20">
        <f t="shared" si="64"/>
        <v>0</v>
      </c>
    </row>
    <row r="187" spans="1:19" x14ac:dyDescent="0.3">
      <c r="A187" s="6" t="s">
        <v>119</v>
      </c>
      <c r="B187" t="s">
        <v>4</v>
      </c>
      <c r="C187" s="13">
        <f t="shared" si="73"/>
        <v>0</v>
      </c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21">
        <f t="shared" si="74"/>
        <v>0</v>
      </c>
      <c r="R187" s="14">
        <f t="shared" si="63"/>
        <v>0</v>
      </c>
      <c r="S187" s="20">
        <f t="shared" si="64"/>
        <v>0</v>
      </c>
    </row>
    <row r="188" spans="1:19" x14ac:dyDescent="0.3">
      <c r="A188" s="6" t="s">
        <v>120</v>
      </c>
      <c r="B188" t="s">
        <v>4</v>
      </c>
      <c r="C188" s="13">
        <f t="shared" si="73"/>
        <v>0</v>
      </c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21">
        <f t="shared" si="74"/>
        <v>0</v>
      </c>
      <c r="R188" s="14">
        <f t="shared" si="63"/>
        <v>0</v>
      </c>
      <c r="S188" s="20">
        <f t="shared" si="64"/>
        <v>0</v>
      </c>
    </row>
    <row r="189" spans="1:19" x14ac:dyDescent="0.3">
      <c r="A189" s="6" t="s">
        <v>30</v>
      </c>
      <c r="B189" t="s">
        <v>4</v>
      </c>
      <c r="C189" s="13">
        <f t="shared" si="73"/>
        <v>0</v>
      </c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21">
        <f t="shared" si="74"/>
        <v>0</v>
      </c>
      <c r="R189" s="14">
        <f t="shared" si="63"/>
        <v>0</v>
      </c>
      <c r="S189" s="20">
        <f t="shared" si="64"/>
        <v>0</v>
      </c>
    </row>
    <row r="190" spans="1:19" x14ac:dyDescent="0.3"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21"/>
      <c r="R190" s="14">
        <f t="shared" si="63"/>
        <v>0</v>
      </c>
      <c r="S190" s="20">
        <f t="shared" si="64"/>
        <v>0</v>
      </c>
    </row>
    <row r="191" spans="1:19" x14ac:dyDescent="0.3"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21"/>
      <c r="R191" s="14">
        <f t="shared" si="63"/>
        <v>0</v>
      </c>
      <c r="S191" s="20">
        <f t="shared" si="64"/>
        <v>0</v>
      </c>
    </row>
    <row r="192" spans="1:19" x14ac:dyDescent="0.3">
      <c r="A192" s="7" t="s">
        <v>28</v>
      </c>
      <c r="B192" s="8"/>
      <c r="C192" s="9">
        <f t="shared" ref="C192:O192" si="75">SUM(C193:C199)</f>
        <v>30</v>
      </c>
      <c r="D192" s="9">
        <f t="shared" si="75"/>
        <v>30</v>
      </c>
      <c r="E192" s="9">
        <f t="shared" si="75"/>
        <v>30</v>
      </c>
      <c r="F192" s="9">
        <f t="shared" si="75"/>
        <v>30</v>
      </c>
      <c r="G192" s="9">
        <f t="shared" si="75"/>
        <v>30</v>
      </c>
      <c r="H192" s="9">
        <f t="shared" si="75"/>
        <v>30</v>
      </c>
      <c r="I192" s="9">
        <f t="shared" si="75"/>
        <v>30</v>
      </c>
      <c r="J192" s="9">
        <f t="shared" si="75"/>
        <v>30</v>
      </c>
      <c r="K192" s="9">
        <f t="shared" si="75"/>
        <v>30</v>
      </c>
      <c r="L192" s="9">
        <f t="shared" si="75"/>
        <v>30</v>
      </c>
      <c r="M192" s="9">
        <f t="shared" si="75"/>
        <v>30</v>
      </c>
      <c r="N192" s="9">
        <f t="shared" si="75"/>
        <v>30</v>
      </c>
      <c r="O192" s="9">
        <f t="shared" si="75"/>
        <v>30</v>
      </c>
      <c r="P192" s="19">
        <f>+SUM(P193:P199)</f>
        <v>360</v>
      </c>
      <c r="Q192" s="20">
        <f>+R192/$P$33</f>
        <v>3.6641221374045803E-2</v>
      </c>
      <c r="R192" s="19">
        <f>+SUM(R193:R199)</f>
        <v>360</v>
      </c>
      <c r="S192" s="20"/>
    </row>
    <row r="193" spans="1:19" x14ac:dyDescent="0.3">
      <c r="A193" s="6" t="s">
        <v>126</v>
      </c>
      <c r="B193" t="s">
        <v>4</v>
      </c>
      <c r="C193" s="13">
        <f t="shared" ref="C193:C199" si="76">+P193/12</f>
        <v>0</v>
      </c>
      <c r="D193" s="14"/>
      <c r="E193" s="14"/>
      <c r="F193" s="36"/>
      <c r="G193" s="36"/>
      <c r="H193" s="36"/>
      <c r="I193" s="36"/>
      <c r="J193" s="36"/>
      <c r="K193" s="36"/>
      <c r="L193" s="36"/>
      <c r="M193" s="36"/>
      <c r="N193" s="36"/>
      <c r="O193" s="36"/>
      <c r="P193" s="21">
        <f t="shared" ref="P193:P199" si="77">SUM(D193:O193)</f>
        <v>0</v>
      </c>
      <c r="R193" s="14">
        <f t="shared" si="63"/>
        <v>0</v>
      </c>
      <c r="S193" s="20">
        <f t="shared" si="64"/>
        <v>0</v>
      </c>
    </row>
    <row r="194" spans="1:19" x14ac:dyDescent="0.3">
      <c r="A194" s="6" t="s">
        <v>34</v>
      </c>
      <c r="B194" t="s">
        <v>4</v>
      </c>
      <c r="C194" s="13">
        <f t="shared" si="76"/>
        <v>30</v>
      </c>
      <c r="D194" s="14">
        <v>30</v>
      </c>
      <c r="E194" s="14">
        <v>30</v>
      </c>
      <c r="F194" s="36">
        <v>30</v>
      </c>
      <c r="G194" s="36">
        <v>30</v>
      </c>
      <c r="H194" s="36">
        <v>30</v>
      </c>
      <c r="I194" s="36">
        <v>30</v>
      </c>
      <c r="J194" s="36">
        <v>30</v>
      </c>
      <c r="K194" s="36">
        <v>30</v>
      </c>
      <c r="L194" s="36">
        <v>30</v>
      </c>
      <c r="M194" s="36">
        <v>30</v>
      </c>
      <c r="N194" s="36">
        <v>30</v>
      </c>
      <c r="O194" s="36">
        <v>30</v>
      </c>
      <c r="P194" s="21">
        <f t="shared" si="77"/>
        <v>360</v>
      </c>
      <c r="R194" s="14">
        <f t="shared" si="63"/>
        <v>360</v>
      </c>
      <c r="S194" s="20">
        <f t="shared" si="64"/>
        <v>3.6641221374045803E-2</v>
      </c>
    </row>
    <row r="195" spans="1:19" x14ac:dyDescent="0.3">
      <c r="A195" s="6" t="s">
        <v>35</v>
      </c>
      <c r="B195" t="s">
        <v>4</v>
      </c>
      <c r="C195" s="13">
        <f t="shared" si="76"/>
        <v>0</v>
      </c>
      <c r="D195" s="14"/>
      <c r="E195" s="14"/>
      <c r="F195" s="36"/>
      <c r="G195" s="36"/>
      <c r="H195" s="36"/>
      <c r="I195" s="36"/>
      <c r="J195" s="36"/>
      <c r="K195" s="36"/>
      <c r="L195" s="36"/>
      <c r="M195" s="36"/>
      <c r="N195" s="36"/>
      <c r="O195" s="36"/>
      <c r="P195" s="21">
        <f t="shared" si="77"/>
        <v>0</v>
      </c>
      <c r="R195" s="14">
        <f t="shared" si="63"/>
        <v>0</v>
      </c>
      <c r="S195" s="20">
        <f t="shared" si="64"/>
        <v>0</v>
      </c>
    </row>
    <row r="196" spans="1:19" x14ac:dyDescent="0.3">
      <c r="A196" s="6" t="s">
        <v>36</v>
      </c>
      <c r="B196" t="s">
        <v>4</v>
      </c>
      <c r="C196" s="13">
        <f t="shared" si="76"/>
        <v>0</v>
      </c>
      <c r="D196" s="14"/>
      <c r="E196" s="14"/>
      <c r="F196" s="36"/>
      <c r="G196" s="36"/>
      <c r="H196" s="36"/>
      <c r="I196" s="36"/>
      <c r="J196" s="36"/>
      <c r="K196" s="36"/>
      <c r="L196" s="36"/>
      <c r="M196" s="36"/>
      <c r="N196" s="36"/>
      <c r="O196" s="36"/>
      <c r="P196" s="21">
        <f t="shared" si="77"/>
        <v>0</v>
      </c>
      <c r="R196" s="14">
        <f t="shared" si="63"/>
        <v>0</v>
      </c>
      <c r="S196" s="20">
        <f t="shared" si="64"/>
        <v>0</v>
      </c>
    </row>
    <row r="197" spans="1:19" x14ac:dyDescent="0.3">
      <c r="A197" s="6" t="s">
        <v>121</v>
      </c>
      <c r="B197" t="s">
        <v>4</v>
      </c>
      <c r="C197" s="13">
        <f t="shared" si="76"/>
        <v>0</v>
      </c>
      <c r="D197" s="14"/>
      <c r="E197" s="14"/>
      <c r="F197" s="36"/>
      <c r="G197" s="36"/>
      <c r="H197" s="36"/>
      <c r="I197" s="36"/>
      <c r="J197" s="36"/>
      <c r="K197" s="36"/>
      <c r="L197" s="36"/>
      <c r="M197" s="36"/>
      <c r="N197" s="36"/>
      <c r="O197" s="36"/>
      <c r="P197" s="21">
        <f t="shared" si="77"/>
        <v>0</v>
      </c>
      <c r="R197" s="14">
        <f t="shared" si="63"/>
        <v>0</v>
      </c>
      <c r="S197" s="20">
        <f t="shared" si="64"/>
        <v>0</v>
      </c>
    </row>
    <row r="198" spans="1:19" x14ac:dyDescent="0.3">
      <c r="A198" s="6" t="s">
        <v>122</v>
      </c>
      <c r="B198" t="s">
        <v>4</v>
      </c>
      <c r="C198" s="13">
        <f t="shared" si="76"/>
        <v>0</v>
      </c>
      <c r="D198" s="14"/>
      <c r="E198" s="14"/>
      <c r="F198" s="36"/>
      <c r="G198" s="36"/>
      <c r="H198" s="36"/>
      <c r="I198" s="36"/>
      <c r="J198" s="36"/>
      <c r="K198" s="36"/>
      <c r="L198" s="36"/>
      <c r="M198" s="36"/>
      <c r="N198" s="36"/>
      <c r="O198" s="36"/>
      <c r="P198" s="21">
        <f t="shared" si="77"/>
        <v>0</v>
      </c>
      <c r="R198" s="14">
        <f t="shared" si="63"/>
        <v>0</v>
      </c>
      <c r="S198" s="20">
        <f t="shared" si="64"/>
        <v>0</v>
      </c>
    </row>
    <row r="199" spans="1:19" ht="15" thickBot="1" x14ac:dyDescent="0.35">
      <c r="A199" s="22" t="s">
        <v>30</v>
      </c>
      <c r="B199" s="23" t="s">
        <v>4</v>
      </c>
      <c r="C199" s="24">
        <f t="shared" si="76"/>
        <v>0</v>
      </c>
      <c r="D199" s="25"/>
      <c r="E199" s="25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26">
        <f t="shared" si="77"/>
        <v>0</v>
      </c>
      <c r="R199" s="14">
        <f t="shared" si="63"/>
        <v>0</v>
      </c>
      <c r="S199" s="20">
        <f t="shared" si="64"/>
        <v>0</v>
      </c>
    </row>
    <row r="200" spans="1:19" ht="15" thickTop="1" x14ac:dyDescent="0.3"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</row>
    <row r="201" spans="1:19" ht="15" thickBot="1" x14ac:dyDescent="0.35"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</row>
    <row r="202" spans="1:19" ht="15" thickTop="1" x14ac:dyDescent="0.3">
      <c r="A202" s="43" t="s">
        <v>1</v>
      </c>
      <c r="B202" s="43"/>
      <c r="C202" s="47">
        <f t="shared" ref="C202:O202" si="78">+C5</f>
        <v>1302.5</v>
      </c>
      <c r="D202" s="47">
        <f t="shared" si="78"/>
        <v>1200</v>
      </c>
      <c r="E202" s="47">
        <f t="shared" si="78"/>
        <v>1210</v>
      </c>
      <c r="F202" s="47">
        <f t="shared" si="78"/>
        <v>1200</v>
      </c>
      <c r="G202" s="47">
        <f t="shared" si="78"/>
        <v>1200</v>
      </c>
      <c r="H202" s="47">
        <f t="shared" si="78"/>
        <v>1200</v>
      </c>
      <c r="I202" s="47">
        <f t="shared" si="78"/>
        <v>1210</v>
      </c>
      <c r="J202" s="47">
        <f t="shared" si="78"/>
        <v>1200</v>
      </c>
      <c r="K202" s="47">
        <f t="shared" si="78"/>
        <v>1200</v>
      </c>
      <c r="L202" s="47">
        <f t="shared" si="78"/>
        <v>1200</v>
      </c>
      <c r="M202" s="47">
        <f t="shared" si="78"/>
        <v>1210</v>
      </c>
      <c r="N202" s="47">
        <f t="shared" si="78"/>
        <v>1200</v>
      </c>
      <c r="O202" s="47">
        <f t="shared" si="78"/>
        <v>2400</v>
      </c>
      <c r="P202" s="47">
        <f>SUM(D202:O203)</f>
        <v>15630</v>
      </c>
      <c r="R202" s="28"/>
    </row>
    <row r="203" spans="1:19" ht="15" thickBot="1" x14ac:dyDescent="0.35">
      <c r="A203" s="44"/>
      <c r="B203" s="44"/>
      <c r="C203" s="48"/>
      <c r="D203" s="48"/>
      <c r="E203" s="48"/>
      <c r="F203" s="48"/>
      <c r="G203" s="48"/>
      <c r="H203" s="48"/>
      <c r="I203" s="48"/>
      <c r="J203" s="48"/>
      <c r="K203" s="48"/>
      <c r="L203" s="48"/>
      <c r="M203" s="48"/>
      <c r="N203" s="48"/>
      <c r="O203" s="48"/>
      <c r="P203" s="48"/>
    </row>
    <row r="204" spans="1:19" ht="15.6" thickTop="1" thickBot="1" x14ac:dyDescent="0.35"/>
    <row r="205" spans="1:19" ht="15" thickTop="1" x14ac:dyDescent="0.3">
      <c r="A205" s="49" t="s">
        <v>134</v>
      </c>
      <c r="B205" s="50"/>
      <c r="C205" s="47">
        <f t="shared" ref="C205:O205" si="79">+C33</f>
        <v>818.75</v>
      </c>
      <c r="D205" s="47">
        <f t="shared" si="79"/>
        <v>645</v>
      </c>
      <c r="E205" s="47">
        <f t="shared" si="79"/>
        <v>815</v>
      </c>
      <c r="F205" s="47">
        <f t="shared" si="79"/>
        <v>805</v>
      </c>
      <c r="G205" s="47">
        <f t="shared" si="79"/>
        <v>810</v>
      </c>
      <c r="H205" s="47">
        <f t="shared" si="79"/>
        <v>715</v>
      </c>
      <c r="I205" s="47">
        <f t="shared" si="79"/>
        <v>1005</v>
      </c>
      <c r="J205" s="47">
        <f t="shared" si="79"/>
        <v>1145</v>
      </c>
      <c r="K205" s="47">
        <f t="shared" si="79"/>
        <v>680</v>
      </c>
      <c r="L205" s="47">
        <f t="shared" si="79"/>
        <v>955</v>
      </c>
      <c r="M205" s="47">
        <f t="shared" si="79"/>
        <v>745</v>
      </c>
      <c r="N205" s="47">
        <f t="shared" si="79"/>
        <v>665</v>
      </c>
      <c r="O205" s="47">
        <f t="shared" si="79"/>
        <v>840</v>
      </c>
      <c r="P205" s="47">
        <f>SUM(D205:O206)</f>
        <v>9825</v>
      </c>
    </row>
    <row r="206" spans="1:19" ht="15" thickBot="1" x14ac:dyDescent="0.35">
      <c r="A206" s="51"/>
      <c r="B206" s="52"/>
      <c r="C206" s="48"/>
      <c r="D206" s="48"/>
      <c r="E206" s="48"/>
      <c r="F206" s="48"/>
      <c r="G206" s="48"/>
      <c r="H206" s="48"/>
      <c r="I206" s="48"/>
      <c r="J206" s="48"/>
      <c r="K206" s="48"/>
      <c r="L206" s="48"/>
      <c r="M206" s="48"/>
      <c r="N206" s="48"/>
      <c r="O206" s="48"/>
      <c r="P206" s="48"/>
      <c r="R206" s="14"/>
    </row>
    <row r="207" spans="1:19" ht="15.6" thickTop="1" thickBot="1" x14ac:dyDescent="0.35"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</row>
    <row r="208" spans="1:19" ht="15" thickTop="1" x14ac:dyDescent="0.3">
      <c r="A208" s="55" t="s">
        <v>135</v>
      </c>
      <c r="B208" s="56"/>
      <c r="C208" s="59">
        <f>+C202-C205</f>
        <v>483.75</v>
      </c>
      <c r="D208" s="59">
        <f t="shared" ref="D208:O208" si="80">+D202-D205</f>
        <v>555</v>
      </c>
      <c r="E208" s="59">
        <f t="shared" si="80"/>
        <v>395</v>
      </c>
      <c r="F208" s="59">
        <f t="shared" si="80"/>
        <v>395</v>
      </c>
      <c r="G208" s="59">
        <f t="shared" si="80"/>
        <v>390</v>
      </c>
      <c r="H208" s="59">
        <f t="shared" si="80"/>
        <v>485</v>
      </c>
      <c r="I208" s="59">
        <f t="shared" si="80"/>
        <v>205</v>
      </c>
      <c r="J208" s="59">
        <f t="shared" si="80"/>
        <v>55</v>
      </c>
      <c r="K208" s="59">
        <f t="shared" si="80"/>
        <v>520</v>
      </c>
      <c r="L208" s="59">
        <f t="shared" si="80"/>
        <v>245</v>
      </c>
      <c r="M208" s="59">
        <f t="shared" si="80"/>
        <v>465</v>
      </c>
      <c r="N208" s="59">
        <f t="shared" si="80"/>
        <v>535</v>
      </c>
      <c r="O208" s="59">
        <f t="shared" si="80"/>
        <v>1560</v>
      </c>
      <c r="P208" s="59">
        <f>+P202-P205</f>
        <v>5805</v>
      </c>
    </row>
    <row r="209" spans="1:17" ht="15" thickBot="1" x14ac:dyDescent="0.35">
      <c r="A209" s="57"/>
      <c r="B209" s="58"/>
      <c r="C209" s="60"/>
      <c r="D209" s="60"/>
      <c r="E209" s="60"/>
      <c r="F209" s="60"/>
      <c r="G209" s="60"/>
      <c r="H209" s="60"/>
      <c r="I209" s="60"/>
      <c r="J209" s="60"/>
      <c r="K209" s="60"/>
      <c r="L209" s="60"/>
      <c r="M209" s="60"/>
      <c r="N209" s="60"/>
      <c r="O209" s="60"/>
      <c r="P209" s="60"/>
    </row>
    <row r="210" spans="1:17" ht="15.6" thickTop="1" thickBot="1" x14ac:dyDescent="0.35"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</row>
    <row r="211" spans="1:17" ht="15" thickTop="1" x14ac:dyDescent="0.3">
      <c r="A211" s="55" t="s">
        <v>182</v>
      </c>
      <c r="B211" s="56"/>
      <c r="C211" s="59">
        <v>150</v>
      </c>
      <c r="D211" s="59">
        <f>+C211</f>
        <v>150</v>
      </c>
      <c r="E211" s="59">
        <f t="shared" ref="E211:O211" si="81">+D211</f>
        <v>150</v>
      </c>
      <c r="F211" s="59">
        <f t="shared" si="81"/>
        <v>150</v>
      </c>
      <c r="G211" s="59">
        <f t="shared" si="81"/>
        <v>150</v>
      </c>
      <c r="H211" s="59">
        <f t="shared" si="81"/>
        <v>150</v>
      </c>
      <c r="I211" s="59">
        <f t="shared" si="81"/>
        <v>150</v>
      </c>
      <c r="J211" s="59">
        <f t="shared" si="81"/>
        <v>150</v>
      </c>
      <c r="K211" s="59">
        <f t="shared" si="81"/>
        <v>150</v>
      </c>
      <c r="L211" s="59">
        <f t="shared" si="81"/>
        <v>150</v>
      </c>
      <c r="M211" s="59">
        <f t="shared" si="81"/>
        <v>150</v>
      </c>
      <c r="N211" s="59">
        <f t="shared" si="81"/>
        <v>150</v>
      </c>
      <c r="O211" s="59">
        <f t="shared" si="81"/>
        <v>150</v>
      </c>
      <c r="P211" s="59">
        <f>SUM(C211:O212)</f>
        <v>1950</v>
      </c>
    </row>
    <row r="212" spans="1:17" ht="15" thickBot="1" x14ac:dyDescent="0.35">
      <c r="A212" s="57"/>
      <c r="B212" s="58"/>
      <c r="C212" s="60"/>
      <c r="D212" s="60"/>
      <c r="E212" s="60"/>
      <c r="F212" s="60"/>
      <c r="G212" s="60"/>
      <c r="H212" s="60"/>
      <c r="I212" s="60"/>
      <c r="J212" s="60"/>
      <c r="K212" s="60"/>
      <c r="L212" s="60"/>
      <c r="M212" s="60"/>
      <c r="N212" s="60"/>
      <c r="O212" s="60"/>
      <c r="P212" s="60"/>
    </row>
    <row r="213" spans="1:17" ht="15" thickTop="1" x14ac:dyDescent="0.3">
      <c r="D213" s="16"/>
      <c r="E213" s="16"/>
      <c r="F213" s="16"/>
      <c r="G213" s="16"/>
      <c r="H213" s="16"/>
      <c r="I213" s="16"/>
      <c r="J213" s="16"/>
      <c r="K213" s="16"/>
      <c r="L213" s="20"/>
      <c r="M213" s="16"/>
      <c r="N213" s="16"/>
      <c r="O213" s="16"/>
      <c r="P213" s="16"/>
      <c r="Q213" s="16"/>
    </row>
    <row r="214" spans="1:17" ht="15.75" customHeight="1" x14ac:dyDescent="0.3">
      <c r="D214" s="16"/>
      <c r="E214" s="16"/>
      <c r="F214" s="16"/>
      <c r="G214" s="16"/>
      <c r="H214" s="16"/>
      <c r="I214" s="16"/>
      <c r="J214" s="16"/>
      <c r="K214" s="16"/>
      <c r="L214" s="20"/>
      <c r="M214" s="16"/>
      <c r="N214" s="16"/>
      <c r="O214" s="16"/>
      <c r="P214" s="16"/>
      <c r="Q214" s="16"/>
    </row>
    <row r="215" spans="1:17" ht="15.75" customHeight="1" x14ac:dyDescent="0.3"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</row>
    <row r="216" spans="1:17" x14ac:dyDescent="0.3"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</row>
    <row r="217" spans="1:17" x14ac:dyDescent="0.3"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</row>
    <row r="218" spans="1:17" x14ac:dyDescent="0.3"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</row>
    <row r="219" spans="1:17" x14ac:dyDescent="0.3"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</row>
  </sheetData>
  <mergeCells count="91">
    <mergeCell ref="P208:P209"/>
    <mergeCell ref="A211:B212"/>
    <mergeCell ref="C211:C212"/>
    <mergeCell ref="D211:D212"/>
    <mergeCell ref="E211:E212"/>
    <mergeCell ref="F211:F212"/>
    <mergeCell ref="G211:G212"/>
    <mergeCell ref="H211:H212"/>
    <mergeCell ref="I211:I212"/>
    <mergeCell ref="J211:J212"/>
    <mergeCell ref="K211:K212"/>
    <mergeCell ref="L211:L212"/>
    <mergeCell ref="M211:M212"/>
    <mergeCell ref="N211:N212"/>
    <mergeCell ref="O211:O212"/>
    <mergeCell ref="P211:P212"/>
    <mergeCell ref="K208:K209"/>
    <mergeCell ref="L208:L209"/>
    <mergeCell ref="M208:M209"/>
    <mergeCell ref="N208:N209"/>
    <mergeCell ref="O208:O209"/>
    <mergeCell ref="K205:K206"/>
    <mergeCell ref="L205:L206"/>
    <mergeCell ref="M205:M206"/>
    <mergeCell ref="N205:N206"/>
    <mergeCell ref="O205:O206"/>
    <mergeCell ref="G208:G209"/>
    <mergeCell ref="H208:H209"/>
    <mergeCell ref="I208:I209"/>
    <mergeCell ref="J208:J209"/>
    <mergeCell ref="J205:J206"/>
    <mergeCell ref="A208:B209"/>
    <mergeCell ref="C208:C209"/>
    <mergeCell ref="D208:D209"/>
    <mergeCell ref="E208:E209"/>
    <mergeCell ref="F208:F209"/>
    <mergeCell ref="P202:P203"/>
    <mergeCell ref="A205:B206"/>
    <mergeCell ref="C205:C206"/>
    <mergeCell ref="D205:D206"/>
    <mergeCell ref="E205:E206"/>
    <mergeCell ref="F205:F206"/>
    <mergeCell ref="G205:G206"/>
    <mergeCell ref="H205:H206"/>
    <mergeCell ref="I205:I206"/>
    <mergeCell ref="I202:I203"/>
    <mergeCell ref="J202:J203"/>
    <mergeCell ref="K202:K203"/>
    <mergeCell ref="L202:L203"/>
    <mergeCell ref="M202:M203"/>
    <mergeCell ref="N202:N203"/>
    <mergeCell ref="P205:P206"/>
    <mergeCell ref="O33:O34"/>
    <mergeCell ref="P33:P34"/>
    <mergeCell ref="A202:B203"/>
    <mergeCell ref="C202:C203"/>
    <mergeCell ref="D202:D203"/>
    <mergeCell ref="E202:E203"/>
    <mergeCell ref="F202:F203"/>
    <mergeCell ref="G202:G203"/>
    <mergeCell ref="H202:H203"/>
    <mergeCell ref="H33:H34"/>
    <mergeCell ref="I33:I34"/>
    <mergeCell ref="J33:J34"/>
    <mergeCell ref="K33:K34"/>
    <mergeCell ref="L33:L34"/>
    <mergeCell ref="M33:M34"/>
    <mergeCell ref="O202:O203"/>
    <mergeCell ref="A33:B34"/>
    <mergeCell ref="C33:C34"/>
    <mergeCell ref="D33:D34"/>
    <mergeCell ref="E33:E34"/>
    <mergeCell ref="F33:F34"/>
    <mergeCell ref="G33:G34"/>
    <mergeCell ref="K5:K6"/>
    <mergeCell ref="L5:L6"/>
    <mergeCell ref="M5:M6"/>
    <mergeCell ref="N5:N6"/>
    <mergeCell ref="N33:N34"/>
    <mergeCell ref="O5:O6"/>
    <mergeCell ref="P5:P6"/>
    <mergeCell ref="A2:P2"/>
    <mergeCell ref="A5:B6"/>
    <mergeCell ref="C5:C6"/>
    <mergeCell ref="D5:D6"/>
    <mergeCell ref="E5:E6"/>
    <mergeCell ref="F5:F6"/>
    <mergeCell ref="G5:G6"/>
    <mergeCell ref="H5:H6"/>
    <mergeCell ref="I5:I6"/>
    <mergeCell ref="J5:J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Lista simple de categorias</vt:lpstr>
      <vt:lpstr>Presupuesto personal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Chafi Paganelli</dc:creator>
  <cp:lastModifiedBy>Mercedes Parra</cp:lastModifiedBy>
  <dcterms:created xsi:type="dcterms:W3CDTF">2026-01-14T20:22:27Z</dcterms:created>
  <dcterms:modified xsi:type="dcterms:W3CDTF">2026-01-22T22:15:48Z</dcterms:modified>
</cp:coreProperties>
</file>